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bp-fs3\dept\Finance\FINANCIAL SERVICES DIVISION\CAFR\2019 CAFR\Published\"/>
    </mc:Choice>
  </mc:AlternateContent>
  <xr:revisionPtr revIDLastSave="0" documentId="13_ncr:1_{4AE8DC40-37AC-425D-AF0D-0ABD2861B01F}" xr6:coauthVersionLast="45" xr6:coauthVersionMax="45" xr10:uidLastSave="{00000000-0000-0000-0000-000000000000}"/>
  <bookViews>
    <workbookView xWindow="-120" yWindow="-120" windowWidth="29040" windowHeight="15840" tabRatio="599" activeTab="1" xr2:uid="{00000000-000D-0000-FFFF-FFFF00000000}"/>
  </bookViews>
  <sheets>
    <sheet name="Summary Financial Report" sheetId="8" r:id="rId1"/>
    <sheet name="2019 Statement of Net Position" sheetId="13" r:id="rId2"/>
    <sheet name="2017 Statement of Net Position" sheetId="6" state="hidden" r:id="rId3"/>
    <sheet name="2019 Statement of Revenues" sheetId="12" r:id="rId4"/>
    <sheet name="2017 Statement of Revenues..." sheetId="5" state="hidden" r:id="rId5"/>
    <sheet name="2019 Statement of Cash Flows" sheetId="11" r:id="rId6"/>
    <sheet name="2017 Statement of Cash Flows" sheetId="9" state="hidden" r:id="rId7"/>
  </sheets>
  <definedNames>
    <definedName name="_xlnm.Print_Area" localSheetId="6">'2017 Statement of Cash Flows'!$A$1:$L$10</definedName>
    <definedName name="_xlnm.Print_Area" localSheetId="5">'2019 Statement of Cash Flows'!$A$8:$M$62</definedName>
    <definedName name="_xlnm.Print_Area" localSheetId="0">'Summary Financial Report'!$A$1:$G$55</definedName>
    <definedName name="_xlnm.Print_Titles" localSheetId="5">'2019 Statement of Cash Flows'!$1:$7</definedName>
    <definedName name="_xlnm.Print_Titles" localSheetId="1">'2019 Statement of Net Position'!$6:$6</definedName>
    <definedName name="_xlnm.Print_Titles" localSheetId="3">'2019 Statement of Revenues'!$6:$6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2" i="11" l="1"/>
  <c r="K62" i="11"/>
  <c r="M58" i="11"/>
  <c r="K58" i="11"/>
  <c r="M57" i="11"/>
  <c r="K57" i="11"/>
  <c r="K56" i="11"/>
  <c r="K55" i="11"/>
  <c r="K54" i="11"/>
  <c r="K53" i="11"/>
  <c r="C52" i="11"/>
  <c r="K52" i="11" s="1"/>
  <c r="M51" i="11"/>
  <c r="I51" i="11"/>
  <c r="I59" i="11" s="1"/>
  <c r="E51" i="11"/>
  <c r="K51" i="11" s="1"/>
  <c r="K50" i="11"/>
  <c r="K49" i="11"/>
  <c r="C48" i="11"/>
  <c r="K48" i="11" s="1"/>
  <c r="C47" i="11"/>
  <c r="K47" i="11" s="1"/>
  <c r="K46" i="11"/>
  <c r="K45" i="11"/>
  <c r="C43" i="11"/>
  <c r="K43" i="11" s="1"/>
  <c r="G41" i="11"/>
  <c r="G59" i="11" s="1"/>
  <c r="E41" i="11"/>
  <c r="E59" i="11" s="1"/>
  <c r="C41" i="11"/>
  <c r="K37" i="11"/>
  <c r="M35" i="11"/>
  <c r="I35" i="11"/>
  <c r="C35" i="11"/>
  <c r="G34" i="11"/>
  <c r="G35" i="11" s="1"/>
  <c r="E34" i="11"/>
  <c r="E35" i="11" s="1"/>
  <c r="C34" i="11"/>
  <c r="G31" i="11"/>
  <c r="E31" i="11"/>
  <c r="I30" i="11"/>
  <c r="I31" i="11" s="1"/>
  <c r="C30" i="11"/>
  <c r="M29" i="11"/>
  <c r="M31" i="11" s="1"/>
  <c r="C29" i="11"/>
  <c r="K29" i="11" s="1"/>
  <c r="K28" i="11"/>
  <c r="K27" i="11"/>
  <c r="C26" i="11"/>
  <c r="K25" i="11"/>
  <c r="I22" i="11"/>
  <c r="G22" i="11"/>
  <c r="E22" i="11"/>
  <c r="K21" i="11"/>
  <c r="I20" i="11"/>
  <c r="C20" i="11"/>
  <c r="C22" i="11" s="1"/>
  <c r="K19" i="11"/>
  <c r="M18" i="11"/>
  <c r="M22" i="11" s="1"/>
  <c r="K18" i="11"/>
  <c r="M15" i="11"/>
  <c r="I15" i="11"/>
  <c r="K14" i="11"/>
  <c r="K13" i="11"/>
  <c r="I12" i="11"/>
  <c r="C12" i="11"/>
  <c r="K12" i="11" s="1"/>
  <c r="G11" i="11"/>
  <c r="G15" i="11" s="1"/>
  <c r="E11" i="11"/>
  <c r="E15" i="11" s="1"/>
  <c r="C11" i="11"/>
  <c r="C15" i="11" s="1"/>
  <c r="K10" i="11"/>
  <c r="K9" i="11"/>
  <c r="K39" i="12"/>
  <c r="K37" i="12"/>
  <c r="M36" i="12"/>
  <c r="K36" i="12"/>
  <c r="C35" i="12"/>
  <c r="K35" i="12" s="1"/>
  <c r="G32" i="12"/>
  <c r="M31" i="12"/>
  <c r="I31" i="12"/>
  <c r="I32" i="12" s="1"/>
  <c r="C31" i="12"/>
  <c r="K30" i="12"/>
  <c r="M29" i="12"/>
  <c r="E29" i="12"/>
  <c r="E32" i="12" s="1"/>
  <c r="K28" i="12"/>
  <c r="K27" i="12"/>
  <c r="M23" i="12"/>
  <c r="G23" i="12"/>
  <c r="E23" i="12"/>
  <c r="K22" i="12"/>
  <c r="M21" i="12"/>
  <c r="C21" i="12"/>
  <c r="K21" i="12" s="1"/>
  <c r="M20" i="12"/>
  <c r="K20" i="12"/>
  <c r="K19" i="12"/>
  <c r="I18" i="12"/>
  <c r="I23" i="12" s="1"/>
  <c r="C18" i="12"/>
  <c r="C23" i="12" s="1"/>
  <c r="K17" i="12"/>
  <c r="K16" i="12"/>
  <c r="I13" i="12"/>
  <c r="G13" i="12"/>
  <c r="E13" i="12"/>
  <c r="C13" i="12"/>
  <c r="M12" i="12"/>
  <c r="M13" i="12" s="1"/>
  <c r="M24" i="12" s="1"/>
  <c r="K12" i="12"/>
  <c r="K11" i="12"/>
  <c r="K10" i="12"/>
  <c r="K9" i="12"/>
  <c r="M63" i="13"/>
  <c r="I63" i="13"/>
  <c r="G63" i="13"/>
  <c r="E63" i="13"/>
  <c r="C63" i="13"/>
  <c r="K62" i="13"/>
  <c r="K61" i="13"/>
  <c r="M58" i="13"/>
  <c r="I58" i="13"/>
  <c r="G58" i="13"/>
  <c r="E58" i="13"/>
  <c r="C58" i="13"/>
  <c r="K57" i="13"/>
  <c r="K56" i="13"/>
  <c r="M52" i="13"/>
  <c r="I52" i="13"/>
  <c r="G52" i="13"/>
  <c r="E52" i="13"/>
  <c r="C52" i="13"/>
  <c r="K51" i="13"/>
  <c r="K50" i="13"/>
  <c r="K49" i="13"/>
  <c r="K48" i="13"/>
  <c r="I46" i="13"/>
  <c r="I53" i="13" s="1"/>
  <c r="G46" i="13"/>
  <c r="G53" i="13" s="1"/>
  <c r="E46" i="13"/>
  <c r="E53" i="13" s="1"/>
  <c r="E64" i="13" s="1"/>
  <c r="C46" i="13"/>
  <c r="C53" i="13" s="1"/>
  <c r="C64" i="13" s="1"/>
  <c r="K45" i="13"/>
  <c r="K44" i="13"/>
  <c r="K43" i="13"/>
  <c r="K42" i="13"/>
  <c r="M41" i="13"/>
  <c r="K41" i="13"/>
  <c r="K40" i="13"/>
  <c r="K39" i="13"/>
  <c r="K38" i="13"/>
  <c r="K37" i="13"/>
  <c r="M36" i="13"/>
  <c r="K36" i="13"/>
  <c r="M35" i="13"/>
  <c r="K35" i="13"/>
  <c r="I30" i="13"/>
  <c r="G30" i="13"/>
  <c r="E30" i="13"/>
  <c r="C30" i="13"/>
  <c r="K29" i="13"/>
  <c r="M28" i="13"/>
  <c r="M30" i="13" s="1"/>
  <c r="K28" i="13"/>
  <c r="K30" i="13" s="1"/>
  <c r="M24" i="13"/>
  <c r="I24" i="13"/>
  <c r="G24" i="13"/>
  <c r="E24" i="13"/>
  <c r="C24" i="13"/>
  <c r="K23" i="13"/>
  <c r="K22" i="13"/>
  <c r="K24" i="13" s="1"/>
  <c r="K20" i="13"/>
  <c r="I18" i="13"/>
  <c r="I25" i="13" s="1"/>
  <c r="I31" i="13" s="1"/>
  <c r="G18" i="13"/>
  <c r="G25" i="13" s="1"/>
  <c r="G31" i="13" s="1"/>
  <c r="E18" i="13"/>
  <c r="E25" i="13" s="1"/>
  <c r="E31" i="13" s="1"/>
  <c r="C18" i="13"/>
  <c r="C25" i="13" s="1"/>
  <c r="K17" i="13"/>
  <c r="K16" i="13"/>
  <c r="K15" i="13"/>
  <c r="K14" i="13"/>
  <c r="K13" i="13"/>
  <c r="K12" i="13"/>
  <c r="M11" i="13"/>
  <c r="M18" i="13" s="1"/>
  <c r="M25" i="13" s="1"/>
  <c r="K11" i="13"/>
  <c r="M10" i="13"/>
  <c r="K10" i="13"/>
  <c r="B41" i="8"/>
  <c r="B23" i="8"/>
  <c r="B13" i="8"/>
  <c r="D13" i="8"/>
  <c r="D46" i="8"/>
  <c r="K30" i="11" l="1"/>
  <c r="K41" i="11"/>
  <c r="K59" i="11" s="1"/>
  <c r="K34" i="11"/>
  <c r="K35" i="11" s="1"/>
  <c r="C31" i="11"/>
  <c r="C38" i="11" s="1"/>
  <c r="M59" i="11"/>
  <c r="I38" i="11"/>
  <c r="I36" i="11"/>
  <c r="C59" i="11"/>
  <c r="M36" i="11"/>
  <c r="E38" i="11"/>
  <c r="E36" i="11"/>
  <c r="G36" i="11"/>
  <c r="G38" i="11"/>
  <c r="K11" i="11"/>
  <c r="K15" i="11" s="1"/>
  <c r="M38" i="11"/>
  <c r="K20" i="11"/>
  <c r="K22" i="11" s="1"/>
  <c r="K26" i="11"/>
  <c r="K31" i="11" s="1"/>
  <c r="K58" i="13"/>
  <c r="M31" i="13"/>
  <c r="I64" i="13"/>
  <c r="K31" i="12"/>
  <c r="E24" i="12"/>
  <c r="E33" i="12" s="1"/>
  <c r="E38" i="12" s="1"/>
  <c r="E41" i="12" s="1"/>
  <c r="G24" i="12"/>
  <c r="G33" i="12" s="1"/>
  <c r="G38" i="12" s="1"/>
  <c r="G41" i="12" s="1"/>
  <c r="C32" i="12"/>
  <c r="I24" i="12"/>
  <c r="I33" i="12" s="1"/>
  <c r="I38" i="12" s="1"/>
  <c r="I41" i="12" s="1"/>
  <c r="K13" i="12"/>
  <c r="M32" i="12"/>
  <c r="M33" i="12" s="1"/>
  <c r="M38" i="12" s="1"/>
  <c r="M41" i="12" s="1"/>
  <c r="C24" i="12"/>
  <c r="K29" i="12"/>
  <c r="K32" i="12" s="1"/>
  <c r="K18" i="12"/>
  <c r="K23" i="12" s="1"/>
  <c r="K46" i="13"/>
  <c r="K53" i="13" s="1"/>
  <c r="K18" i="13"/>
  <c r="K25" i="13" s="1"/>
  <c r="K31" i="13" s="1"/>
  <c r="M46" i="13"/>
  <c r="M53" i="13" s="1"/>
  <c r="M64" i="13" s="1"/>
  <c r="K52" i="13"/>
  <c r="K63" i="13"/>
  <c r="C31" i="13"/>
  <c r="G64" i="13"/>
  <c r="D49" i="8"/>
  <c r="D28" i="8"/>
  <c r="D29" i="8" s="1"/>
  <c r="D42" i="8"/>
  <c r="D43" i="8" s="1"/>
  <c r="C36" i="11" l="1"/>
  <c r="K36" i="11"/>
  <c r="K38" i="11"/>
  <c r="K64" i="13"/>
  <c r="K24" i="12"/>
  <c r="C33" i="12"/>
  <c r="C38" i="12" s="1"/>
  <c r="C41" i="12" s="1"/>
  <c r="K33" i="12"/>
  <c r="K38" i="12" s="1"/>
  <c r="K41" i="12" s="1"/>
  <c r="J70" i="6" l="1"/>
  <c r="F14" i="8"/>
  <c r="F48" i="8" l="1"/>
  <c r="B49" i="8"/>
  <c r="B46" i="8" l="1"/>
  <c r="F45" i="8"/>
  <c r="F40" i="8"/>
  <c r="F39" i="8"/>
  <c r="F37" i="8"/>
  <c r="F36" i="8"/>
  <c r="F35" i="8"/>
  <c r="F34" i="8"/>
  <c r="F33" i="8"/>
  <c r="F26" i="8"/>
  <c r="F25" i="8"/>
  <c r="F24" i="8"/>
  <c r="F23" i="8"/>
  <c r="F22" i="8"/>
  <c r="F21" i="8"/>
  <c r="F20" i="8"/>
  <c r="F19" i="8"/>
  <c r="F18" i="8"/>
  <c r="F17" i="8"/>
  <c r="F16" i="8"/>
  <c r="F15" i="8"/>
  <c r="B28" i="8" l="1"/>
  <c r="B29" i="8" s="1"/>
  <c r="F27" i="8"/>
  <c r="F49" i="8" l="1"/>
  <c r="F46" i="8"/>
  <c r="F13" i="8" l="1"/>
  <c r="F41" i="8"/>
  <c r="B42" i="8"/>
  <c r="B43" i="8" s="1"/>
  <c r="F28" i="8" l="1"/>
  <c r="F29" i="8"/>
  <c r="F42" i="8"/>
  <c r="F4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Renee Manning</author>
  </authors>
  <commentList>
    <comment ref="M10" authorId="0" shapeId="0" xr:uid="{8B6CB9F3-E90E-4759-AD30-CC3B0A85ADD3}">
      <text>
        <r>
          <rPr>
            <b/>
            <sz val="9"/>
            <color indexed="81"/>
            <rFont val="Tahoma"/>
            <family val="2"/>
          </rPr>
          <t>Renee Manning:</t>
        </r>
        <r>
          <rPr>
            <sz val="9"/>
            <color indexed="81"/>
            <rFont val="Tahoma"/>
            <family val="2"/>
          </rPr>
          <t xml:space="preserve">
rmm</t>
        </r>
      </text>
    </comment>
    <comment ref="M11" authorId="0" shapeId="0" xr:uid="{C50C724F-B527-4C93-AB72-51CE25E78B30}">
      <text>
        <r>
          <rPr>
            <b/>
            <sz val="9"/>
            <color indexed="81"/>
            <rFont val="Tahoma"/>
            <family val="2"/>
          </rPr>
          <t>Renee Manning:</t>
        </r>
        <r>
          <rPr>
            <sz val="9"/>
            <color indexed="81"/>
            <rFont val="Tahoma"/>
            <family val="2"/>
          </rPr>
          <t xml:space="preserve">
rmm
</t>
        </r>
      </text>
    </comment>
    <comment ref="M28" authorId="0" shapeId="0" xr:uid="{47CAB76D-81D4-47AD-A069-E8C9CC1F47EE}">
      <text>
        <r>
          <rPr>
            <b/>
            <sz val="9"/>
            <color indexed="81"/>
            <rFont val="Tahoma"/>
            <family val="2"/>
          </rPr>
          <t>Renee Manning:</t>
        </r>
        <r>
          <rPr>
            <sz val="9"/>
            <color indexed="81"/>
            <rFont val="Tahoma"/>
            <family val="2"/>
          </rPr>
          <t xml:space="preserve">
rmm</t>
        </r>
      </text>
    </comment>
    <comment ref="M35" authorId="0" shapeId="0" xr:uid="{9D87668C-5B59-4B5F-89A8-965972DD1549}">
      <text>
        <r>
          <rPr>
            <b/>
            <sz val="9"/>
            <color indexed="81"/>
            <rFont val="Tahoma"/>
            <family val="2"/>
          </rPr>
          <t>Renee Manning:</t>
        </r>
        <r>
          <rPr>
            <sz val="9"/>
            <color indexed="81"/>
            <rFont val="Tahoma"/>
            <family val="2"/>
          </rPr>
          <t xml:space="preserve">
rmm</t>
        </r>
      </text>
    </comment>
    <comment ref="M36" authorId="0" shapeId="0" xr:uid="{E81AF87E-A9DC-4085-B002-0E5702D3B8F8}">
      <text>
        <r>
          <rPr>
            <b/>
            <sz val="9"/>
            <color indexed="81"/>
            <rFont val="Tahoma"/>
            <family val="2"/>
          </rPr>
          <t>Renee Manning:</t>
        </r>
        <r>
          <rPr>
            <sz val="9"/>
            <color indexed="81"/>
            <rFont val="Tahoma"/>
            <family val="2"/>
          </rPr>
          <t xml:space="preserve">
rmm</t>
        </r>
      </text>
    </comment>
    <comment ref="M62" authorId="0" shapeId="0" xr:uid="{12E966C1-F865-43DC-9F34-B63184C9E525}">
      <text>
        <r>
          <rPr>
            <b/>
            <sz val="9"/>
            <color indexed="81"/>
            <rFont val="Tahoma"/>
            <family val="2"/>
          </rPr>
          <t>Renee Manning:</t>
        </r>
        <r>
          <rPr>
            <sz val="9"/>
            <color indexed="81"/>
            <rFont val="Tahoma"/>
            <family val="2"/>
          </rPr>
          <t xml:space="preserve">
rmm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Renee Manning</author>
    <author>Stefanie Dunfee</author>
  </authors>
  <commentList>
    <comment ref="M12" authorId="0" shapeId="0" xr:uid="{57191D0B-AA1D-4160-982A-C1120D3D2BC5}">
      <text>
        <r>
          <rPr>
            <b/>
            <sz val="9"/>
            <color indexed="81"/>
            <rFont val="Tahoma"/>
            <family val="2"/>
          </rPr>
          <t>Renee Manning:</t>
        </r>
        <r>
          <rPr>
            <sz val="9"/>
            <color indexed="81"/>
            <rFont val="Tahoma"/>
            <family val="2"/>
          </rPr>
          <t xml:space="preserve">
rmm</t>
        </r>
      </text>
    </comment>
    <comment ref="M16" authorId="0" shapeId="0" xr:uid="{97C0454D-8C4E-468B-8D80-65CEFEEB7D6A}">
      <text>
        <r>
          <rPr>
            <b/>
            <sz val="9"/>
            <color indexed="81"/>
            <rFont val="Tahoma"/>
            <family val="2"/>
          </rPr>
          <t>Renee Manning:</t>
        </r>
        <r>
          <rPr>
            <sz val="9"/>
            <color indexed="81"/>
            <rFont val="Tahoma"/>
            <family val="2"/>
          </rPr>
          <t xml:space="preserve">
rmm</t>
        </r>
      </text>
    </comment>
    <comment ref="C18" authorId="1" shapeId="0" xr:uid="{9D29910A-24C1-4692-AE9B-5172FDE754A3}">
      <text>
        <r>
          <rPr>
            <b/>
            <sz val="9"/>
            <color indexed="81"/>
            <rFont val="Tahoma"/>
            <family val="2"/>
          </rPr>
          <t>Stefanie Dunfee:</t>
        </r>
        <r>
          <rPr>
            <sz val="9"/>
            <color indexed="81"/>
            <rFont val="Tahoma"/>
            <family val="2"/>
          </rPr>
          <t xml:space="preserve">
</t>
        </r>
      </text>
    </comment>
    <comment ref="I18" authorId="1" shapeId="0" xr:uid="{07EDF55B-43C2-43D4-8C08-B451A003178E}">
      <text>
        <r>
          <rPr>
            <b/>
            <sz val="9"/>
            <color indexed="81"/>
            <rFont val="Tahoma"/>
            <family val="2"/>
          </rPr>
          <t>Stefanie Dunfee:</t>
        </r>
        <r>
          <rPr>
            <sz val="9"/>
            <color indexed="81"/>
            <rFont val="Tahoma"/>
            <family val="2"/>
          </rPr>
          <t xml:space="preserve">
</t>
        </r>
      </text>
    </comment>
    <comment ref="M20" authorId="0" shapeId="0" xr:uid="{F1CF4A45-0F75-4664-B52D-0CD908FC28B8}">
      <text>
        <r>
          <rPr>
            <b/>
            <sz val="9"/>
            <color indexed="81"/>
            <rFont val="Tahoma"/>
            <family val="2"/>
          </rPr>
          <t>Renee Manning:</t>
        </r>
        <r>
          <rPr>
            <sz val="9"/>
            <color indexed="81"/>
            <rFont val="Tahoma"/>
            <family val="2"/>
          </rPr>
          <t xml:space="preserve">
rmm</t>
        </r>
      </text>
    </comment>
    <comment ref="C21" authorId="0" shapeId="0" xr:uid="{684B5468-435D-42B0-924F-931931D8E68A}">
      <text>
        <r>
          <rPr>
            <b/>
            <sz val="9"/>
            <color indexed="81"/>
            <rFont val="Tahoma"/>
            <family val="2"/>
          </rPr>
          <t>Renee Manning:</t>
        </r>
        <r>
          <rPr>
            <sz val="9"/>
            <color indexed="81"/>
            <rFont val="Tahoma"/>
            <family val="2"/>
          </rPr>
          <t xml:space="preserve">
rmm</t>
        </r>
      </text>
    </comment>
    <comment ref="M21" authorId="0" shapeId="0" xr:uid="{00518748-508E-4CB2-86B4-A922C36B8014}">
      <text>
        <r>
          <rPr>
            <b/>
            <sz val="9"/>
            <color indexed="81"/>
            <rFont val="Tahoma"/>
            <family val="2"/>
          </rPr>
          <t>Renee Manning:</t>
        </r>
        <r>
          <rPr>
            <sz val="9"/>
            <color indexed="81"/>
            <rFont val="Tahoma"/>
            <family val="2"/>
          </rPr>
          <t xml:space="preserve">
rmm</t>
        </r>
      </text>
    </comment>
    <comment ref="E29" authorId="0" shapeId="0" xr:uid="{EC4B2727-5D7D-477C-A5D7-9CFA2F565960}">
      <text>
        <r>
          <rPr>
            <b/>
            <sz val="9"/>
            <color indexed="81"/>
            <rFont val="Tahoma"/>
            <family val="2"/>
          </rPr>
          <t>Renee Manning:</t>
        </r>
        <r>
          <rPr>
            <sz val="9"/>
            <color indexed="81"/>
            <rFont val="Tahoma"/>
            <family val="2"/>
          </rPr>
          <t xml:space="preserve">
rmm</t>
        </r>
      </text>
    </comment>
    <comment ref="M29" authorId="0" shapeId="0" xr:uid="{16EBE33A-C40D-42D9-B19D-C8658A5398E9}">
      <text>
        <r>
          <rPr>
            <b/>
            <sz val="9"/>
            <color indexed="81"/>
            <rFont val="Tahoma"/>
            <family val="2"/>
          </rPr>
          <t>Renee Manning:</t>
        </r>
        <r>
          <rPr>
            <sz val="9"/>
            <color indexed="81"/>
            <rFont val="Tahoma"/>
            <family val="2"/>
          </rPr>
          <t xml:space="preserve">
rmm</t>
        </r>
      </text>
    </comment>
    <comment ref="C31" authorId="1" shapeId="0" xr:uid="{6A31166F-00C4-4CAE-8E66-E2FAA17FA893}">
      <text>
        <r>
          <rPr>
            <b/>
            <sz val="9"/>
            <color indexed="81"/>
            <rFont val="Tahoma"/>
            <family val="2"/>
          </rPr>
          <t>Stefanie Dunfee:</t>
        </r>
        <r>
          <rPr>
            <sz val="9"/>
            <color indexed="81"/>
            <rFont val="Tahoma"/>
            <family val="2"/>
          </rPr>
          <t xml:space="preserve">
</t>
        </r>
      </text>
    </comment>
    <comment ref="I31" authorId="0" shapeId="0" xr:uid="{F0FB4FF2-734F-4F54-B5B7-EC5C7F939DEC}">
      <text>
        <r>
          <rPr>
            <b/>
            <sz val="9"/>
            <color indexed="81"/>
            <rFont val="Tahoma"/>
            <family val="2"/>
          </rPr>
          <t>Renee Manning:</t>
        </r>
        <r>
          <rPr>
            <sz val="9"/>
            <color indexed="81"/>
            <rFont val="Tahoma"/>
            <family val="2"/>
          </rPr>
          <t xml:space="preserve">
rmm</t>
        </r>
      </text>
    </comment>
    <comment ref="M31" authorId="0" shapeId="0" xr:uid="{C124779D-089B-4B75-930A-8909C829D082}">
      <text>
        <r>
          <rPr>
            <b/>
            <sz val="9"/>
            <color indexed="81"/>
            <rFont val="Tahoma"/>
            <family val="2"/>
          </rPr>
          <t>Renee Manning:</t>
        </r>
        <r>
          <rPr>
            <sz val="9"/>
            <color indexed="81"/>
            <rFont val="Tahoma"/>
            <family val="2"/>
          </rPr>
          <t xml:space="preserve">
rmm</t>
        </r>
      </text>
    </comment>
    <comment ref="C35" authorId="0" shapeId="0" xr:uid="{B12FD14B-655C-4123-B5E3-7257BCD5C48E}">
      <text>
        <r>
          <rPr>
            <b/>
            <sz val="9"/>
            <color indexed="81"/>
            <rFont val="Tahoma"/>
            <family val="2"/>
          </rPr>
          <t>Renee Manning:</t>
        </r>
        <r>
          <rPr>
            <sz val="9"/>
            <color indexed="81"/>
            <rFont val="Tahoma"/>
            <family val="2"/>
          </rPr>
          <t xml:space="preserve">
rmm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Renee Manning</author>
  </authors>
  <commentList>
    <comment ref="C11" authorId="0" shapeId="0" xr:uid="{9EDD7589-B164-40D5-B150-C9DCE554D1E0}">
      <text>
        <r>
          <rPr>
            <b/>
            <sz val="9"/>
            <color indexed="81"/>
            <rFont val="Tahoma"/>
            <family val="2"/>
          </rPr>
          <t>Renee Manning:</t>
        </r>
        <r>
          <rPr>
            <sz val="9"/>
            <color indexed="81"/>
            <rFont val="Tahoma"/>
            <family val="2"/>
          </rPr>
          <t xml:space="preserve">
rmm</t>
        </r>
      </text>
    </comment>
    <comment ref="E11" authorId="0" shapeId="0" xr:uid="{6159C8CE-71ED-4A7D-A2F4-30D6CF3597D4}">
      <text>
        <r>
          <rPr>
            <b/>
            <sz val="9"/>
            <color indexed="81"/>
            <rFont val="Tahoma"/>
            <family val="2"/>
          </rPr>
          <t>Renee Manning:</t>
        </r>
        <r>
          <rPr>
            <sz val="9"/>
            <color indexed="81"/>
            <rFont val="Tahoma"/>
            <family val="2"/>
          </rPr>
          <t xml:space="preserve">
rmm</t>
        </r>
      </text>
    </comment>
    <comment ref="G11" authorId="0" shapeId="0" xr:uid="{03A2B408-AE5A-478F-AA1A-992614E65B76}">
      <text>
        <r>
          <rPr>
            <b/>
            <sz val="9"/>
            <color indexed="81"/>
            <rFont val="Tahoma"/>
            <family val="2"/>
          </rPr>
          <t>Renee Manning:</t>
        </r>
        <r>
          <rPr>
            <sz val="9"/>
            <color indexed="81"/>
            <rFont val="Tahoma"/>
            <family val="2"/>
          </rPr>
          <t xml:space="preserve">
rmm</t>
        </r>
      </text>
    </comment>
    <comment ref="M18" authorId="0" shapeId="0" xr:uid="{8DC2E82B-2978-4D5E-8D24-7349D72BA7BA}">
      <text>
        <r>
          <rPr>
            <b/>
            <sz val="9"/>
            <color indexed="81"/>
            <rFont val="Tahoma"/>
            <family val="2"/>
          </rPr>
          <t>Renee Manning:</t>
        </r>
        <r>
          <rPr>
            <sz val="9"/>
            <color indexed="81"/>
            <rFont val="Tahoma"/>
            <family val="2"/>
          </rPr>
          <t xml:space="preserve">
rmm</t>
        </r>
      </text>
    </comment>
    <comment ref="C20" authorId="0" shapeId="0" xr:uid="{E860C230-C3F4-4036-9496-00F4AF2EBC4E}">
      <text>
        <r>
          <rPr>
            <b/>
            <sz val="9"/>
            <color indexed="81"/>
            <rFont val="Tahoma"/>
            <family val="2"/>
          </rPr>
          <t>Renee Manning:</t>
        </r>
        <r>
          <rPr>
            <sz val="9"/>
            <color indexed="81"/>
            <rFont val="Tahoma"/>
            <family val="2"/>
          </rPr>
          <t xml:space="preserve">
rmm</t>
        </r>
      </text>
    </comment>
    <comment ref="I20" authorId="0" shapeId="0" xr:uid="{2F118D2C-2F78-4213-A81A-E31157E4819B}">
      <text>
        <r>
          <rPr>
            <b/>
            <sz val="9"/>
            <color indexed="81"/>
            <rFont val="Tahoma"/>
            <family val="2"/>
          </rPr>
          <t>Renee Manning:</t>
        </r>
        <r>
          <rPr>
            <sz val="9"/>
            <color indexed="81"/>
            <rFont val="Tahoma"/>
            <family val="2"/>
          </rPr>
          <t xml:space="preserve">
rmm
</t>
        </r>
      </text>
    </comment>
    <comment ref="C26" authorId="0" shapeId="0" xr:uid="{41A02E5F-6B71-45D4-9AEC-93B3CD2CD5D1}">
      <text>
        <r>
          <rPr>
            <b/>
            <sz val="9"/>
            <color indexed="81"/>
            <rFont val="Tahoma"/>
            <family val="2"/>
          </rPr>
          <t>Renee Manning:</t>
        </r>
        <r>
          <rPr>
            <sz val="9"/>
            <color indexed="81"/>
            <rFont val="Tahoma"/>
            <family val="2"/>
          </rPr>
          <t xml:space="preserve">
rmm</t>
        </r>
      </text>
    </comment>
    <comment ref="C29" authorId="0" shapeId="0" xr:uid="{61684722-F0EB-4927-9623-84E18E339FCE}">
      <text>
        <r>
          <rPr>
            <b/>
            <sz val="9"/>
            <color indexed="81"/>
            <rFont val="Tahoma"/>
            <family val="2"/>
          </rPr>
          <t>Renee Manning:</t>
        </r>
        <r>
          <rPr>
            <sz val="9"/>
            <color indexed="81"/>
            <rFont val="Tahoma"/>
            <family val="2"/>
          </rPr>
          <t xml:space="preserve">
rmm</t>
        </r>
      </text>
    </comment>
    <comment ref="M29" authorId="0" shapeId="0" xr:uid="{DD50C475-9E25-4324-BE90-38745ED31C21}">
      <text>
        <r>
          <rPr>
            <b/>
            <sz val="9"/>
            <color indexed="81"/>
            <rFont val="Tahoma"/>
            <family val="2"/>
          </rPr>
          <t>Renee Manning:</t>
        </r>
        <r>
          <rPr>
            <sz val="9"/>
            <color indexed="81"/>
            <rFont val="Tahoma"/>
            <family val="2"/>
          </rPr>
          <t xml:space="preserve">
rmm</t>
        </r>
      </text>
    </comment>
    <comment ref="C30" authorId="0" shapeId="0" xr:uid="{084FD828-2CBD-41EA-83DF-505458EAEABF}">
      <text>
        <r>
          <rPr>
            <b/>
            <sz val="9"/>
            <color indexed="81"/>
            <rFont val="Tahoma"/>
            <family val="2"/>
          </rPr>
          <t>Renee Manning:</t>
        </r>
        <r>
          <rPr>
            <sz val="9"/>
            <color indexed="81"/>
            <rFont val="Tahoma"/>
            <family val="2"/>
          </rPr>
          <t xml:space="preserve">
rmm</t>
        </r>
      </text>
    </comment>
    <comment ref="I30" authorId="0" shapeId="0" xr:uid="{5E3F81A6-B15D-4EB5-B057-8B766F31FAEA}">
      <text>
        <r>
          <rPr>
            <b/>
            <sz val="9"/>
            <color indexed="81"/>
            <rFont val="Tahoma"/>
            <family val="2"/>
          </rPr>
          <t>Renee Manning:</t>
        </r>
        <r>
          <rPr>
            <sz val="9"/>
            <color indexed="81"/>
            <rFont val="Tahoma"/>
            <family val="2"/>
          </rPr>
          <t xml:space="preserve">
rmm</t>
        </r>
      </text>
    </comment>
    <comment ref="C34" authorId="0" shapeId="0" xr:uid="{9F6A221E-FF03-4D51-8767-08CA36305CCD}">
      <text>
        <r>
          <rPr>
            <b/>
            <sz val="9"/>
            <color indexed="81"/>
            <rFont val="Tahoma"/>
            <family val="2"/>
          </rPr>
          <t>Renee Manning:</t>
        </r>
        <r>
          <rPr>
            <sz val="9"/>
            <color indexed="81"/>
            <rFont val="Tahoma"/>
            <family val="2"/>
          </rPr>
          <t xml:space="preserve">
rmm</t>
        </r>
      </text>
    </comment>
    <comment ref="E34" authorId="0" shapeId="0" xr:uid="{6262A061-B98B-458E-A22E-883F4F1EDFF0}">
      <text>
        <r>
          <rPr>
            <b/>
            <sz val="9"/>
            <color indexed="81"/>
            <rFont val="Tahoma"/>
            <family val="2"/>
          </rPr>
          <t>Renee Manning:</t>
        </r>
        <r>
          <rPr>
            <sz val="9"/>
            <color indexed="81"/>
            <rFont val="Tahoma"/>
            <family val="2"/>
          </rPr>
          <t xml:space="preserve">
rmm</t>
        </r>
      </text>
    </comment>
    <comment ref="G34" authorId="0" shapeId="0" xr:uid="{F0C80610-D1E6-4E7B-B0F3-1937731578B5}">
      <text>
        <r>
          <rPr>
            <b/>
            <sz val="9"/>
            <color indexed="81"/>
            <rFont val="Tahoma"/>
            <family val="2"/>
          </rPr>
          <t>Renee Manning:</t>
        </r>
        <r>
          <rPr>
            <sz val="9"/>
            <color indexed="81"/>
            <rFont val="Tahoma"/>
            <family val="2"/>
          </rPr>
          <t xml:space="preserve">
rmm</t>
        </r>
      </text>
    </comment>
    <comment ref="C41" authorId="0" shapeId="0" xr:uid="{6FE5B612-B94E-486E-A96C-A0EE4C59B4C1}">
      <text>
        <r>
          <rPr>
            <b/>
            <sz val="9"/>
            <color indexed="81"/>
            <rFont val="Tahoma"/>
            <family val="2"/>
          </rPr>
          <t>Renee Manning:</t>
        </r>
        <r>
          <rPr>
            <sz val="9"/>
            <color indexed="81"/>
            <rFont val="Tahoma"/>
            <family val="2"/>
          </rPr>
          <t xml:space="preserve">
rmm</t>
        </r>
      </text>
    </comment>
    <comment ref="E41" authorId="0" shapeId="0" xr:uid="{8AA6367D-5B5A-4E0B-B4AE-F69CF34187F3}">
      <text>
        <r>
          <rPr>
            <b/>
            <sz val="9"/>
            <color indexed="81"/>
            <rFont val="Tahoma"/>
            <family val="2"/>
          </rPr>
          <t>Renee Manning:</t>
        </r>
        <r>
          <rPr>
            <sz val="9"/>
            <color indexed="81"/>
            <rFont val="Tahoma"/>
            <family val="2"/>
          </rPr>
          <t xml:space="preserve">
rmm</t>
        </r>
      </text>
    </comment>
    <comment ref="G41" authorId="0" shapeId="0" xr:uid="{80B53ACE-0206-4C80-89DD-9CEFE9993EEF}">
      <text>
        <r>
          <rPr>
            <b/>
            <sz val="9"/>
            <color indexed="81"/>
            <rFont val="Tahoma"/>
            <family val="2"/>
          </rPr>
          <t>Renee Manning:</t>
        </r>
        <r>
          <rPr>
            <sz val="9"/>
            <color indexed="81"/>
            <rFont val="Tahoma"/>
            <family val="2"/>
          </rPr>
          <t xml:space="preserve">
rmm</t>
        </r>
      </text>
    </comment>
    <comment ref="I41" authorId="0" shapeId="0" xr:uid="{ED1CDAC0-B12D-4E23-8CE3-A52041CC6A02}">
      <text>
        <r>
          <rPr>
            <b/>
            <sz val="9"/>
            <color indexed="81"/>
            <rFont val="Tahoma"/>
            <family val="2"/>
          </rPr>
          <t>Renee Manning:</t>
        </r>
        <r>
          <rPr>
            <sz val="9"/>
            <color indexed="81"/>
            <rFont val="Tahoma"/>
            <family val="2"/>
          </rPr>
          <t xml:space="preserve">
rmm</t>
        </r>
      </text>
    </comment>
    <comment ref="M41" authorId="0" shapeId="0" xr:uid="{F287AC8A-B01D-402D-8A4D-E5B75B824D48}">
      <text>
        <r>
          <rPr>
            <b/>
            <sz val="9"/>
            <color indexed="81"/>
            <rFont val="Tahoma"/>
            <family val="2"/>
          </rPr>
          <t>Renee Manning:</t>
        </r>
        <r>
          <rPr>
            <sz val="9"/>
            <color indexed="81"/>
            <rFont val="Tahoma"/>
            <family val="2"/>
          </rPr>
          <t xml:space="preserve">
rmm</t>
        </r>
      </text>
    </comment>
    <comment ref="C43" authorId="0" shapeId="0" xr:uid="{F61356C3-6107-4CD2-9697-63F3980D1D8A}">
      <text>
        <r>
          <rPr>
            <b/>
            <sz val="9"/>
            <color indexed="81"/>
            <rFont val="Tahoma"/>
            <family val="2"/>
          </rPr>
          <t>Renee Manning:</t>
        </r>
        <r>
          <rPr>
            <sz val="9"/>
            <color indexed="81"/>
            <rFont val="Tahoma"/>
            <family val="2"/>
          </rPr>
          <t xml:space="preserve">
rmm</t>
        </r>
      </text>
    </comment>
    <comment ref="C48" authorId="0" shapeId="0" xr:uid="{9785E1CE-5129-4EAD-8F3B-E28687A02E64}">
      <text>
        <r>
          <rPr>
            <b/>
            <sz val="9"/>
            <color indexed="81"/>
            <rFont val="Tahoma"/>
            <family val="2"/>
          </rPr>
          <t>Renee Manning:</t>
        </r>
        <r>
          <rPr>
            <sz val="9"/>
            <color indexed="81"/>
            <rFont val="Tahoma"/>
            <family val="2"/>
          </rPr>
          <t xml:space="preserve">
rmm</t>
        </r>
      </text>
    </comment>
    <comment ref="E51" authorId="0" shapeId="0" xr:uid="{1B72EAF9-27BE-4E02-A39C-52A5912D58C1}">
      <text>
        <r>
          <rPr>
            <b/>
            <sz val="9"/>
            <color indexed="81"/>
            <rFont val="Tahoma"/>
            <family val="2"/>
          </rPr>
          <t>Renee Manning:</t>
        </r>
        <r>
          <rPr>
            <sz val="9"/>
            <color indexed="81"/>
            <rFont val="Tahoma"/>
            <family val="2"/>
          </rPr>
          <t xml:space="preserve">
rmm</t>
        </r>
      </text>
    </comment>
    <comment ref="I51" authorId="0" shapeId="0" xr:uid="{019A51EA-A958-42EE-BBEB-0F983C648595}">
      <text>
        <r>
          <rPr>
            <b/>
            <sz val="9"/>
            <color indexed="81"/>
            <rFont val="Tahoma"/>
            <family val="2"/>
          </rPr>
          <t>Renee Manning:</t>
        </r>
        <r>
          <rPr>
            <sz val="9"/>
            <color indexed="81"/>
            <rFont val="Tahoma"/>
            <family val="2"/>
          </rPr>
          <t xml:space="preserve">
rmm</t>
        </r>
      </text>
    </comment>
    <comment ref="M51" authorId="0" shapeId="0" xr:uid="{852860FC-6CE0-4CFF-A624-359C33F8E4C4}">
      <text>
        <r>
          <rPr>
            <b/>
            <sz val="9"/>
            <color indexed="81"/>
            <rFont val="Tahoma"/>
            <family val="2"/>
          </rPr>
          <t>Renee Manning:</t>
        </r>
        <r>
          <rPr>
            <sz val="9"/>
            <color indexed="81"/>
            <rFont val="Tahoma"/>
            <family val="2"/>
          </rPr>
          <t xml:space="preserve">
rmm</t>
        </r>
      </text>
    </comment>
    <comment ref="C52" authorId="0" shapeId="0" xr:uid="{1D2FB864-D9EB-4963-A748-CFC61E8845A2}">
      <text>
        <r>
          <rPr>
            <b/>
            <sz val="9"/>
            <color indexed="81"/>
            <rFont val="Tahoma"/>
            <family val="2"/>
          </rPr>
          <t>Renee Manning:</t>
        </r>
        <r>
          <rPr>
            <sz val="9"/>
            <color indexed="81"/>
            <rFont val="Tahoma"/>
            <family val="2"/>
          </rPr>
          <t xml:space="preserve">
rmm</t>
        </r>
      </text>
    </comment>
    <comment ref="M57" authorId="0" shapeId="0" xr:uid="{F47E6BA8-0298-450F-A82E-0DD138F9B9D5}">
      <text>
        <r>
          <rPr>
            <b/>
            <sz val="9"/>
            <color indexed="81"/>
            <rFont val="Tahoma"/>
            <family val="2"/>
          </rPr>
          <t>Renee Manning:</t>
        </r>
        <r>
          <rPr>
            <sz val="9"/>
            <color indexed="81"/>
            <rFont val="Tahoma"/>
            <family val="2"/>
          </rPr>
          <t xml:space="preserve">
rmm</t>
        </r>
      </text>
    </comment>
    <comment ref="M62" authorId="0" shapeId="0" xr:uid="{975E52E7-0563-4A64-ACB5-867B6283BECA}">
      <text>
        <r>
          <rPr>
            <b/>
            <sz val="9"/>
            <color indexed="81"/>
            <rFont val="Tahoma"/>
            <family val="2"/>
          </rPr>
          <t>Renee Manning:</t>
        </r>
        <r>
          <rPr>
            <sz val="9"/>
            <color indexed="81"/>
            <rFont val="Tahoma"/>
            <family val="2"/>
          </rPr>
          <t xml:space="preserve">
rmm</t>
        </r>
      </text>
    </comment>
  </commentList>
</comments>
</file>

<file path=xl/sharedStrings.xml><?xml version="1.0" encoding="utf-8"?>
<sst xmlns="http://schemas.openxmlformats.org/spreadsheetml/2006/main" count="543" uniqueCount="347">
  <si>
    <t>CITY OF BROOKLYN PARK, MINNESOTA</t>
  </si>
  <si>
    <t>Total</t>
  </si>
  <si>
    <t>REVENUES</t>
  </si>
  <si>
    <t>General property taxes</t>
  </si>
  <si>
    <t>Special assessments</t>
  </si>
  <si>
    <t>Licenses and permits</t>
  </si>
  <si>
    <t>Fines and forfeitures</t>
  </si>
  <si>
    <t>Intergovernmental revenue</t>
  </si>
  <si>
    <t>Donations</t>
  </si>
  <si>
    <t>Refunds and reimbursements</t>
  </si>
  <si>
    <t>Charges for services</t>
  </si>
  <si>
    <t>Investment income</t>
  </si>
  <si>
    <t>Contributions from developers</t>
  </si>
  <si>
    <t>Developers repayment</t>
  </si>
  <si>
    <t>Lease income</t>
  </si>
  <si>
    <t xml:space="preserve">Other revenue </t>
  </si>
  <si>
    <t xml:space="preserve">    Total revenues</t>
  </si>
  <si>
    <t>EXPENDITURES</t>
  </si>
  <si>
    <t>Current:</t>
  </si>
  <si>
    <t>Debt service:</t>
  </si>
  <si>
    <t xml:space="preserve">  Principal </t>
  </si>
  <si>
    <t xml:space="preserve">  Interest and fiscal charges</t>
  </si>
  <si>
    <t xml:space="preserve">    Total expenditures</t>
  </si>
  <si>
    <t>Proprietary Funds</t>
  </si>
  <si>
    <t>Recreation</t>
  </si>
  <si>
    <t>Internal</t>
  </si>
  <si>
    <t>Service Funds</t>
  </si>
  <si>
    <t xml:space="preserve">  Personal services</t>
  </si>
  <si>
    <t xml:space="preserve">  Supplies</t>
  </si>
  <si>
    <t xml:space="preserve">  Contractual services</t>
  </si>
  <si>
    <t xml:space="preserve">  Internal service charges</t>
  </si>
  <si>
    <t xml:space="preserve">  Depreciation</t>
  </si>
  <si>
    <t xml:space="preserve">  General fund charges</t>
  </si>
  <si>
    <t xml:space="preserve">  Investment income</t>
  </si>
  <si>
    <t>Interest on assessments</t>
  </si>
  <si>
    <t>Prior Year</t>
  </si>
  <si>
    <t xml:space="preserve">  Interest expense and fiscal fees</t>
  </si>
  <si>
    <t>Revenues and Expenditures for General Operations</t>
  </si>
  <si>
    <t>(Governmental Funds)</t>
  </si>
  <si>
    <t>Summary Financial Report</t>
  </si>
  <si>
    <t>Percent</t>
  </si>
  <si>
    <t>Increase</t>
  </si>
  <si>
    <t>(Decrease)</t>
  </si>
  <si>
    <t>Capital outlay</t>
  </si>
  <si>
    <t>Population</t>
  </si>
  <si>
    <t xml:space="preserve">        Per Capita</t>
  </si>
  <si>
    <t>%</t>
  </si>
  <si>
    <t>Total Long-term Indebtedness</t>
  </si>
  <si>
    <t xml:space="preserve">    Per Capita</t>
  </si>
  <si>
    <t>Public</t>
  </si>
  <si>
    <t>Utilities</t>
  </si>
  <si>
    <t>Storm Sewer</t>
  </si>
  <si>
    <t>Utility</t>
  </si>
  <si>
    <t>Street/Signal</t>
  </si>
  <si>
    <t>Light Utility</t>
  </si>
  <si>
    <t>Totals</t>
  </si>
  <si>
    <t>Enterprise Funds</t>
  </si>
  <si>
    <t>Statement of Cash Flows</t>
  </si>
  <si>
    <t xml:space="preserve">  Transfers out</t>
  </si>
  <si>
    <t xml:space="preserve">  Utility charges</t>
  </si>
  <si>
    <t xml:space="preserve">  Golf course</t>
  </si>
  <si>
    <t>General Fund Unassigned Fund Balance - December 31</t>
  </si>
  <si>
    <t xml:space="preserve">  General Government</t>
  </si>
  <si>
    <t xml:space="preserve">  Community Development</t>
  </si>
  <si>
    <t xml:space="preserve">  Public Safety</t>
  </si>
  <si>
    <t xml:space="preserve">  Public Works</t>
  </si>
  <si>
    <t xml:space="preserve">  Recreation and Parks</t>
  </si>
  <si>
    <t xml:space="preserve">        </t>
  </si>
  <si>
    <t>Statement of Fund Net Position</t>
  </si>
  <si>
    <t>Statement of Revenues, Expenses, and Changes in Fund Net Position</t>
  </si>
  <si>
    <t>The purpose of this report is to provide a summary of financial information concerning the City of Brooklyn Park, Minnesota, to interested citizens.  The complete financial statements may be examined at the Brooklyn Park City Hall, 5200 85th Avenue N, Brooklyn Park, MN 55443.  Questions about this report should be directed to LaTonia Green, Director of Finance, at 763-493-8150.</t>
  </si>
  <si>
    <t>December 31, 2017</t>
  </si>
  <si>
    <t>For the Year Ended December 31, 2017</t>
  </si>
  <si>
    <t>Franchise Fees</t>
  </si>
  <si>
    <t>Assets and Deferred Outflows of Resources</t>
  </si>
  <si>
    <t xml:space="preserve">  Assets:</t>
  </si>
  <si>
    <t xml:space="preserve">    Current assets:</t>
  </si>
  <si>
    <t xml:space="preserve">       Cash and investments</t>
  </si>
  <si>
    <t xml:space="preserve">       Accrued interest receivable</t>
  </si>
  <si>
    <t xml:space="preserve">       Accounts receivable</t>
  </si>
  <si>
    <t xml:space="preserve">       Due from other funds</t>
  </si>
  <si>
    <t xml:space="preserve">       Special Assessments</t>
  </si>
  <si>
    <t xml:space="preserve">       Due from other governmental units</t>
  </si>
  <si>
    <t xml:space="preserve">       Inventories</t>
  </si>
  <si>
    <t xml:space="preserve">       Prepaid expenses</t>
  </si>
  <si>
    <t xml:space="preserve">      Total Current assets:</t>
  </si>
  <si>
    <t xml:space="preserve">    Noncurrent assets:</t>
  </si>
  <si>
    <t xml:space="preserve">       Notes receivable</t>
  </si>
  <si>
    <t xml:space="preserve">       Capital assets:</t>
  </si>
  <si>
    <t xml:space="preserve">          Property and Equipment</t>
  </si>
  <si>
    <t xml:space="preserve">          Accumulated depreciation</t>
  </si>
  <si>
    <t xml:space="preserve">      Total Noncurrent assets:</t>
  </si>
  <si>
    <t xml:space="preserve">  Total Assets:</t>
  </si>
  <si>
    <t xml:space="preserve">  Deferred Outflows of Resources:</t>
  </si>
  <si>
    <t xml:space="preserve">    Pensions</t>
  </si>
  <si>
    <t xml:space="preserve">  Total Deferred Outflows of Resources:</t>
  </si>
  <si>
    <t>Total Assets and Deferred Outflows of Resources:</t>
  </si>
  <si>
    <t>Liabilities, Deferred Inflows of Resources, and Net Position</t>
  </si>
  <si>
    <t xml:space="preserve">  Liabilities:</t>
  </si>
  <si>
    <t xml:space="preserve">    Current liabilities:</t>
  </si>
  <si>
    <t xml:space="preserve">       Accounts payable</t>
  </si>
  <si>
    <t xml:space="preserve">       Accrued wages payable</t>
  </si>
  <si>
    <t xml:space="preserve">       Contracts payable</t>
  </si>
  <si>
    <t xml:space="preserve">       Accrued interest payable</t>
  </si>
  <si>
    <t xml:space="preserve">       Customer and contractor deposits payable</t>
  </si>
  <si>
    <t xml:space="preserve">       Due to other funds</t>
  </si>
  <si>
    <t xml:space="preserve">       Due to other governmental funds</t>
  </si>
  <si>
    <t xml:space="preserve">       Unearned revenue</t>
  </si>
  <si>
    <t xml:space="preserve">       Bonds payable -current portion</t>
  </si>
  <si>
    <t xml:space="preserve">       Compensated absence payable - current</t>
  </si>
  <si>
    <t xml:space="preserve">      Total Current liabilities:</t>
  </si>
  <si>
    <t xml:space="preserve">    Noncurrent liabilities:</t>
  </si>
  <si>
    <t xml:space="preserve">       Compensated absences payable</t>
  </si>
  <si>
    <t xml:space="preserve">       Other post employment benefits</t>
  </si>
  <si>
    <t xml:space="preserve">       Net Pension Liability</t>
  </si>
  <si>
    <t xml:space="preserve">       Bonds payable (net of unamortized discount)</t>
  </si>
  <si>
    <t xml:space="preserve">      Total Noncurrent liabilities:</t>
  </si>
  <si>
    <t xml:space="preserve">  Total Liabilities:</t>
  </si>
  <si>
    <t xml:space="preserve">  Deferred Inflows of Resources:</t>
  </si>
  <si>
    <t xml:space="preserve">  Total Deferred Inflows of Resources:</t>
  </si>
  <si>
    <t xml:space="preserve">  Net Position:</t>
  </si>
  <si>
    <t xml:space="preserve">    Invested in capital assets, net of related debt</t>
  </si>
  <si>
    <t xml:space="preserve">    Unrestricted</t>
  </si>
  <si>
    <t xml:space="preserve">  Total Net Position:</t>
  </si>
  <si>
    <t>Total Liabilities, Deferred Inflows of Resources, and Net Position:</t>
  </si>
  <si>
    <t>Adjustment to reflect the consolidation of internal service fund activities related to enterprise funds</t>
  </si>
  <si>
    <t>Net position of business type activities</t>
  </si>
  <si>
    <t xml:space="preserve"> $                       -</t>
  </si>
  <si>
    <t xml:space="preserve">                          -</t>
  </si>
  <si>
    <t>Operating Revenues</t>
  </si>
  <si>
    <t xml:space="preserve">  Sewer</t>
  </si>
  <si>
    <t xml:space="preserve">  Other</t>
  </si>
  <si>
    <t>Total Operating Revenues:</t>
  </si>
  <si>
    <t>Operating Expenses</t>
  </si>
  <si>
    <t xml:space="preserve">  Other Charges</t>
  </si>
  <si>
    <t>Total Operating Expenses:</t>
  </si>
  <si>
    <t>Operating Income (Loss):</t>
  </si>
  <si>
    <t>Nonoperating Revenues (Expenses)</t>
  </si>
  <si>
    <t xml:space="preserve">  Intergovernmental revenue</t>
  </si>
  <si>
    <t xml:space="preserve">  Net change in fair value of investments</t>
  </si>
  <si>
    <t xml:space="preserve">  Other income</t>
  </si>
  <si>
    <t xml:space="preserve">  Gain(loss) on sale on disposal of assets</t>
  </si>
  <si>
    <t>Total Nonoperating Revenues (Expenses):</t>
  </si>
  <si>
    <t>Income (Loss) Before Contributions and Transfers:</t>
  </si>
  <si>
    <t xml:space="preserve">  Capital contributions</t>
  </si>
  <si>
    <t xml:space="preserve">  Transfers in </t>
  </si>
  <si>
    <t>Change in Net Position:</t>
  </si>
  <si>
    <t xml:space="preserve">  Total Net Position - Beginning</t>
  </si>
  <si>
    <t>Total Net Position - Ending:</t>
  </si>
  <si>
    <t>Cash Flows From Operating Activities</t>
  </si>
  <si>
    <t xml:space="preserve">     Receipts from customers</t>
  </si>
  <si>
    <t xml:space="preserve">     Receipts from other governmental units</t>
  </si>
  <si>
    <t xml:space="preserve">     Payments to suppliers</t>
  </si>
  <si>
    <t xml:space="preserve">     Payments to employees</t>
  </si>
  <si>
    <t xml:space="preserve">     Payments for interfund services used</t>
  </si>
  <si>
    <t xml:space="preserve">      Net cash provided (used) by operating activities</t>
  </si>
  <si>
    <t>Cash Flows From Noncapital Financing Activities</t>
  </si>
  <si>
    <t xml:space="preserve">     Transfers in</t>
  </si>
  <si>
    <t xml:space="preserve">     Transfers out</t>
  </si>
  <si>
    <t xml:space="preserve">     Interfund Borrowing</t>
  </si>
  <si>
    <t xml:space="preserve">     Intergovernmental</t>
  </si>
  <si>
    <t xml:space="preserve">    Due to/From Other Funds</t>
  </si>
  <si>
    <t xml:space="preserve">      Net cash provided (used) by noncapital financing activities</t>
  </si>
  <si>
    <t>Cash Flows From Capital and Related Financing Activities</t>
  </si>
  <si>
    <t xml:space="preserve">     Issuance on notes</t>
  </si>
  <si>
    <t xml:space="preserve">     Interest Expense Rebate</t>
  </si>
  <si>
    <t xml:space="preserve">     Interest Paid on Notes</t>
  </si>
  <si>
    <t xml:space="preserve">     Principal paid on revenue bonds</t>
  </si>
  <si>
    <t xml:space="preserve">     Notes payable</t>
  </si>
  <si>
    <t xml:space="preserve">     Interest paid on revenue bonds</t>
  </si>
  <si>
    <t xml:space="preserve">     Capital reimbursement</t>
  </si>
  <si>
    <t xml:space="preserve">     Acquisition of capital assets</t>
  </si>
  <si>
    <t xml:space="preserve">     Proceeds from sale of capital assets</t>
  </si>
  <si>
    <t xml:space="preserve">      Net cash provided (used) by capital and related</t>
  </si>
  <si>
    <t xml:space="preserve">         financing activities</t>
  </si>
  <si>
    <t>Cash Flows From Investing Activities</t>
  </si>
  <si>
    <t xml:space="preserve">     Investment income</t>
  </si>
  <si>
    <t xml:space="preserve">      Net cash provided (used) by investing activities</t>
  </si>
  <si>
    <t xml:space="preserve">     Net increase (decrease) in cash and cash equivalents</t>
  </si>
  <si>
    <t xml:space="preserve">     Cash and investments-beginning</t>
  </si>
  <si>
    <t xml:space="preserve">     Cash and investments-ending</t>
  </si>
  <si>
    <t xml:space="preserve">Reconciliation of operating income (loss) to net </t>
  </si>
  <si>
    <t xml:space="preserve">  cash provided (used) by operating activities:</t>
  </si>
  <si>
    <t xml:space="preserve">  Operating income (loss)</t>
  </si>
  <si>
    <t xml:space="preserve">  Adjustments to reconcile operating income (loss) to</t>
  </si>
  <si>
    <t xml:space="preserve">  net cash provided (used) by operating activities:</t>
  </si>
  <si>
    <t xml:space="preserve">    Depreciation</t>
  </si>
  <si>
    <t xml:space="preserve">    (Increase) decrease in assets and deferred outflows:</t>
  </si>
  <si>
    <t xml:space="preserve">      Accounts receivable</t>
  </si>
  <si>
    <t xml:space="preserve">      Special assessments</t>
  </si>
  <si>
    <t xml:space="preserve">      Due from other governmental units</t>
  </si>
  <si>
    <t xml:space="preserve">      Inventories</t>
  </si>
  <si>
    <t xml:space="preserve">      Prepaid expenses</t>
  </si>
  <si>
    <t xml:space="preserve">      Pensions (deferred outflow)</t>
  </si>
  <si>
    <t xml:space="preserve">    Increase (decrease) in liabilities and deferred inflows:</t>
  </si>
  <si>
    <t xml:space="preserve">      Accounts payable</t>
  </si>
  <si>
    <t xml:space="preserve">      Accrued wages payable</t>
  </si>
  <si>
    <t xml:space="preserve">      Customer and contractor deposits payable</t>
  </si>
  <si>
    <t xml:space="preserve">      Due to other governmental units</t>
  </si>
  <si>
    <t xml:space="preserve">      Compensated absences payable</t>
  </si>
  <si>
    <t xml:space="preserve">      Net Pension Liability</t>
  </si>
  <si>
    <t xml:space="preserve">      Pensions (deferred inflow)</t>
  </si>
  <si>
    <t xml:space="preserve">      Other post employment benefits</t>
  </si>
  <si>
    <t xml:space="preserve">        Total adjustments</t>
  </si>
  <si>
    <t>Net cash provided (used) by operating activities</t>
  </si>
  <si>
    <t>Noncash investing, capital and financing activities:</t>
  </si>
  <si>
    <t xml:space="preserve">  Capital asset gain/(loss)</t>
  </si>
  <si>
    <t xml:space="preserve">  Increase (decrease) in fair value of investments</t>
  </si>
  <si>
    <t xml:space="preserve">  Capital contribution</t>
  </si>
  <si>
    <t>Storm Sewer Utility</t>
  </si>
  <si>
    <t>Public Utilities</t>
  </si>
  <si>
    <t>Internal Service Funds</t>
  </si>
  <si>
    <t>Street &amp; Signal Light Utility</t>
  </si>
  <si>
    <t>Current assets:</t>
  </si>
  <si>
    <t>Deferred Outflows of Resources</t>
  </si>
  <si>
    <t>Total Liabilities, Deferred Inflows of Resources and Net Position</t>
  </si>
  <si>
    <t>CAFR Pg Proof</t>
  </si>
  <si>
    <t>Pg 41</t>
  </si>
  <si>
    <t>Pg 17</t>
  </si>
  <si>
    <t>Pg 37</t>
  </si>
  <si>
    <t>Business-type Activities</t>
  </si>
  <si>
    <t>Governmental Activities</t>
  </si>
  <si>
    <t>Total Nonmajor Funds</t>
  </si>
  <si>
    <t>Total Enterprise Funds</t>
  </si>
  <si>
    <t>Cash and investments</t>
  </si>
  <si>
    <t>Accrued interest receivable</t>
  </si>
  <si>
    <t>Accounts receivable</t>
  </si>
  <si>
    <t>Special Assessments</t>
  </si>
  <si>
    <t>Due from other funds</t>
  </si>
  <si>
    <t>Due from other governmental units</t>
  </si>
  <si>
    <t>Inventories</t>
  </si>
  <si>
    <t>Prepaid expenses</t>
  </si>
  <si>
    <t>Total current assets</t>
  </si>
  <si>
    <t>Noncurrent assets:</t>
  </si>
  <si>
    <t>Notes receivable</t>
  </si>
  <si>
    <t>Capital assets:</t>
  </si>
  <si>
    <t>Property and Equipment</t>
  </si>
  <si>
    <t>Accumulated depreciation</t>
  </si>
  <si>
    <t>Total noncurrent assets</t>
  </si>
  <si>
    <t>Total assets</t>
  </si>
  <si>
    <t>Pensions</t>
  </si>
  <si>
    <t>OPEB</t>
  </si>
  <si>
    <t>Total deferred outflows of resources</t>
  </si>
  <si>
    <t>Total assets and deferred outflows of resources</t>
  </si>
  <si>
    <t>Current liabilities:</t>
  </si>
  <si>
    <t>Accounts Payable</t>
  </si>
  <si>
    <t>Accrued wages payable</t>
  </si>
  <si>
    <t>Contracts payable</t>
  </si>
  <si>
    <t>Accrued interest payable</t>
  </si>
  <si>
    <t>Customer and contractor deposits payable</t>
  </si>
  <si>
    <t>Due to other funds</t>
  </si>
  <si>
    <t>Due to other governmental funds</t>
  </si>
  <si>
    <t>Unearned revenue</t>
  </si>
  <si>
    <t>Bonds payable -current portion</t>
  </si>
  <si>
    <t>Compensated absence payable - current</t>
  </si>
  <si>
    <t>OPEB Liability - current</t>
  </si>
  <si>
    <t>Total current liabilities</t>
  </si>
  <si>
    <t>Noncurrent liabilities:</t>
  </si>
  <si>
    <t>Compensated absences payable</t>
  </si>
  <si>
    <t>OPEB Liability</t>
  </si>
  <si>
    <t>Net Pension Liability</t>
  </si>
  <si>
    <t>Bonds payable (net of unamortized discount)</t>
  </si>
  <si>
    <t>Total Noncurrent liabilities</t>
  </si>
  <si>
    <t>Total Liabilities</t>
  </si>
  <si>
    <t>Deferred Inflows of Resources</t>
  </si>
  <si>
    <t>Total deferred inflows of resources</t>
  </si>
  <si>
    <t>Net Position</t>
  </si>
  <si>
    <t xml:space="preserve">Net investment in capital assets </t>
  </si>
  <si>
    <t xml:space="preserve">Unrestricted </t>
  </si>
  <si>
    <t>Total net position</t>
  </si>
  <si>
    <t>OPERATING REVENUES</t>
  </si>
  <si>
    <t>Utility charges</t>
  </si>
  <si>
    <t>Sewer</t>
  </si>
  <si>
    <t>Golf course</t>
  </si>
  <si>
    <t>Other</t>
  </si>
  <si>
    <t>Total operating revenues</t>
  </si>
  <si>
    <t>OPERATING EXPENSES</t>
  </si>
  <si>
    <t>Personal services</t>
  </si>
  <si>
    <t>Supplies</t>
  </si>
  <si>
    <t>Contractual services</t>
  </si>
  <si>
    <t>Internal service charges</t>
  </si>
  <si>
    <t>Other Charges</t>
  </si>
  <si>
    <t>Depreciation</t>
  </si>
  <si>
    <t>General fund charges</t>
  </si>
  <si>
    <t>Total operating expenses</t>
  </si>
  <si>
    <t>Operating income (loss)</t>
  </si>
  <si>
    <t>NONOPERATING REVENUES (EXPENSES)</t>
  </si>
  <si>
    <t>Net change in fair value of investments</t>
  </si>
  <si>
    <t>Interest expense and fiscal fees</t>
  </si>
  <si>
    <t>Gain(loss) on sale on disposal of assets</t>
  </si>
  <si>
    <t>Total nonoperating revenues (expenses)</t>
  </si>
  <si>
    <t>Income (loss) before contributions and transfers</t>
  </si>
  <si>
    <t>Capital contributions</t>
  </si>
  <si>
    <t xml:space="preserve">Transfers in </t>
  </si>
  <si>
    <t>Transfers out</t>
  </si>
  <si>
    <t xml:space="preserve">Change in net position </t>
  </si>
  <si>
    <t>Total net position - beginning</t>
  </si>
  <si>
    <t>Total net position - ending</t>
  </si>
  <si>
    <t>Brooklyn Park, Minnesota</t>
  </si>
  <si>
    <t>Statement of Net Position</t>
  </si>
  <si>
    <t xml:space="preserve"> December 31, 2019</t>
  </si>
  <si>
    <t>Statement of Revenues, Expenses, and Changes in Net Position</t>
  </si>
  <si>
    <t>For the Year Ended December 31, 2019</t>
  </si>
  <si>
    <t>Business-Type Activities - Enterprise Funds</t>
  </si>
  <si>
    <t>Total Nonmajor Enterprises Funds</t>
  </si>
  <si>
    <t>CASH FLOWS FROM OPERATING ACTIVITIES</t>
  </si>
  <si>
    <t>Cash receipts from customers</t>
  </si>
  <si>
    <t>Other receipts</t>
  </si>
  <si>
    <t>Receipts from other governmental units</t>
  </si>
  <si>
    <t>Payments to suppliers</t>
  </si>
  <si>
    <t>Payments to employees</t>
  </si>
  <si>
    <t>Payments for interfund services used</t>
  </si>
  <si>
    <t>CASH FLOWS FROM NONCAPITAL FINANCING ACTIVITIES</t>
  </si>
  <si>
    <t>Transfers in</t>
  </si>
  <si>
    <t>Interfund borrowing</t>
  </si>
  <si>
    <t>Intergovernmental</t>
  </si>
  <si>
    <t>Net cash provided (used) by noncapital financing activities</t>
  </si>
  <si>
    <t>CASH FLOWS FROM CAPITAL AND RELATED FINANCING ACTIVITIES</t>
  </si>
  <si>
    <t>Issuance of notes</t>
  </si>
  <si>
    <t>Principal paid on revenue bonds</t>
  </si>
  <si>
    <t>Interest and fiscal charges paid on capital debt</t>
  </si>
  <si>
    <t>Notes payable</t>
  </si>
  <si>
    <t>Acquisition of capital assets</t>
  </si>
  <si>
    <t>Proceeds from sale of capital assets</t>
  </si>
  <si>
    <t>Net cash provided (used) by capital and related financing activities</t>
  </si>
  <si>
    <t>CASH FLOWS FROM INVESTING ACTIVITIES</t>
  </si>
  <si>
    <t>Net cash provided (used) by investing activities</t>
  </si>
  <si>
    <t>Net increase (decrease) in cash and cash equivalents</t>
  </si>
  <si>
    <t>Balances - beginning of year</t>
  </si>
  <si>
    <t>Balances - end of the year</t>
  </si>
  <si>
    <t>Reconciliation of operating income (loss) to net cash provided (used) by operating activities:</t>
  </si>
  <si>
    <t>Operating Income</t>
  </si>
  <si>
    <t>Adjustments to reconcile operating income (loss) to net cash provided (used) by operating activities:</t>
  </si>
  <si>
    <t>Changes in assets and liabilities:</t>
  </si>
  <si>
    <t>Customer Receivables</t>
  </si>
  <si>
    <t>Inventory</t>
  </si>
  <si>
    <t>Pensions (deferred outflow)</t>
  </si>
  <si>
    <t>Accounts Payable - Supplier</t>
  </si>
  <si>
    <t>Salaries &amp; Benefits Payable</t>
  </si>
  <si>
    <t>Due to other governmental units</t>
  </si>
  <si>
    <t>Compensated absences</t>
  </si>
  <si>
    <t>Net pension liability</t>
  </si>
  <si>
    <t>Pensions (deferred inflow)</t>
  </si>
  <si>
    <t>Other post employment benefits</t>
  </si>
  <si>
    <t>CASH RECONCILIATION</t>
  </si>
  <si>
    <t>Actual Balance - end of year</t>
  </si>
  <si>
    <t>Transmittal letter (Page 160 CAFR not 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</si>
</sst>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_(&quot;$&quot;* #,##0_);_(&quot;$&quot;* \(#,##0\);_(&quot;$&quot;* &quot;-&quot;??_);_(@_)"/>
    <numFmt numFmtId="167" formatCode="mmmm\ d\,\ yyyy"/>
    <numFmt numFmtId="168" formatCode="0.000%"/>
    <numFmt numFmtId="169" formatCode="[$-409]mmmm\ d\,\ yyyy;@"/>
    <numFmt numFmtId="170" formatCode="[$-409]mmm\-yy;@"/>
    <numFmt numFmtId="171" formatCode="0.00_)"/>
    <numFmt numFmtId="172" formatCode="&quot;$&quot;#,##0\ ;\(&quot;$&quot;#,##0\)"/>
    <numFmt numFmtId="173" formatCode="&quot;$&quot;#,##0.00\ ;\(&quot;$&quot;#,##0.00\)"/>
    <numFmt numFmtId="174" formatCode="_._.* #,##0.0_)_%;_._.* \(#,##0.0\)_%"/>
    <numFmt numFmtId="175" formatCode="_._.* #,##0.00_)_%;_._.* \(#,##0.00\)_%"/>
    <numFmt numFmtId="176" formatCode="0%_);\(0%\)"/>
    <numFmt numFmtId="177" formatCode="_(0.0_)%;\(0.0\)%"/>
    <numFmt numFmtId="178" formatCode="_(0.00_)%;\(0.00\)%"/>
    <numFmt numFmtId="179" formatCode="_(* #,##0.00%_);[Red]_(* \(#,##0.00%\);_(0.00%_);@"/>
    <numFmt numFmtId="180" formatCode="m/d/yy;@"/>
    <numFmt numFmtId="181" formatCode="mm/dd/yyyy"/>
  </numFmts>
  <fonts count="157">
    <font>
      <sz val="10"/>
      <name val="Arial"/>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Calibri"/>
      <family val="2"/>
      <scheme val="minor"/>
    </font>
    <font>
      <sz val="8"/>
      <name val="Arial"/>
      <family val="2"/>
    </font>
    <font>
      <b/>
      <sz val="10"/>
      <name val="Times New Roman"/>
      <family val="1"/>
    </font>
    <font>
      <sz val="1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name val="Arial"/>
      <family val="2"/>
    </font>
    <font>
      <sz val="10"/>
      <color theme="1"/>
      <name val="Times New Roman"/>
      <family val="1"/>
    </font>
    <font>
      <sz val="10"/>
      <name val="Arial"/>
      <family val="2"/>
    </font>
    <font>
      <sz val="11"/>
      <color rgb="FF000000"/>
      <name val="Calibri"/>
      <family val="2"/>
      <scheme val="minor"/>
    </font>
    <font>
      <b/>
      <sz val="11"/>
      <name val="Times New Roman"/>
      <family val="1"/>
    </font>
    <font>
      <sz val="11"/>
      <name val="Times New Roman"/>
      <family val="1"/>
    </font>
    <font>
      <sz val="10"/>
      <color theme="1"/>
      <name val="Calibri"/>
      <family val="2"/>
      <scheme val="minor"/>
    </font>
    <font>
      <sz val="10"/>
      <color theme="1"/>
      <name val="Arial"/>
      <family val="2"/>
    </font>
    <font>
      <b/>
      <sz val="18"/>
      <name val="Arial"/>
      <family val="2"/>
    </font>
    <font>
      <b/>
      <sz val="12"/>
      <name val="Arial"/>
      <family val="2"/>
    </font>
    <font>
      <sz val="11"/>
      <color indexed="8"/>
      <name val="Calibri"/>
      <family val="2"/>
    </font>
    <font>
      <b/>
      <sz val="8"/>
      <name val="Arial"/>
      <family val="2"/>
    </font>
    <font>
      <sz val="10"/>
      <name val="Helv"/>
    </font>
    <font>
      <b/>
      <sz val="11"/>
      <name val="Arial"/>
      <family val="2"/>
    </font>
    <font>
      <sz val="10"/>
      <name val="Tms Rmn"/>
    </font>
    <font>
      <sz val="9"/>
      <name val="Helv"/>
    </font>
    <font>
      <sz val="12"/>
      <name val="Helv"/>
    </font>
    <font>
      <u/>
      <sz val="10"/>
      <color indexed="12"/>
      <name val="Arial"/>
      <family val="2"/>
    </font>
    <font>
      <sz val="10"/>
      <color theme="1"/>
      <name val="Arial Narrow"/>
      <family val="2"/>
    </font>
    <font>
      <sz val="8"/>
      <color theme="1"/>
      <name val="Tahoma"/>
      <family val="2"/>
    </font>
    <font>
      <sz val="11"/>
      <color theme="1"/>
      <name val="Calibri"/>
      <family val="2"/>
    </font>
    <font>
      <b/>
      <sz val="12"/>
      <name val="Times New Roman"/>
      <family val="1"/>
    </font>
    <font>
      <sz val="12"/>
      <name val="Times New Roman"/>
      <family val="1"/>
    </font>
    <font>
      <i/>
      <sz val="11"/>
      <name val="Times New Roman"/>
      <family val="1"/>
    </font>
    <font>
      <sz val="12"/>
      <name val="Arial"/>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1"/>
      <name val="Arial"/>
      <family val="2"/>
    </font>
    <font>
      <b/>
      <sz val="10"/>
      <name val="Arial"/>
      <family val="2"/>
    </font>
    <font>
      <sz val="10"/>
      <name val="Geneva"/>
    </font>
    <font>
      <sz val="10"/>
      <color indexed="8"/>
      <name val="Arial"/>
      <family val="2"/>
    </font>
    <font>
      <sz val="9"/>
      <name val="Arial"/>
      <family val="2"/>
    </font>
    <font>
      <b/>
      <sz val="9"/>
      <name val="Arial"/>
      <family val="2"/>
    </font>
    <font>
      <b/>
      <sz val="10"/>
      <color indexed="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12"/>
      <name val="Arial"/>
      <family val="2"/>
    </font>
    <font>
      <b/>
      <sz val="14"/>
      <name val="Arial"/>
      <family val="2"/>
    </font>
    <font>
      <sz val="10"/>
      <name val="Courier"/>
      <family val="3"/>
    </font>
    <font>
      <sz val="24"/>
      <color indexed="13"/>
      <name val="SWISS"/>
      <family val="2"/>
    </font>
    <font>
      <b/>
      <sz val="14"/>
      <name val="SWISS"/>
      <family val="2"/>
    </font>
    <font>
      <b/>
      <sz val="12"/>
      <color indexed="8"/>
      <name val="Times New Roman"/>
      <family val="1"/>
    </font>
    <font>
      <b/>
      <i/>
      <sz val="12"/>
      <color indexed="12"/>
      <name val="Arial"/>
      <family val="2"/>
    </font>
    <font>
      <b/>
      <sz val="10"/>
      <color indexed="8"/>
      <name val="Arial"/>
      <family val="2"/>
    </font>
    <font>
      <b/>
      <sz val="12"/>
      <color indexed="8"/>
      <name val="Arial"/>
      <family val="2"/>
    </font>
    <font>
      <u/>
      <sz val="12"/>
      <color indexed="12"/>
      <name val="Arial"/>
      <family val="2"/>
    </font>
    <font>
      <u/>
      <sz val="11"/>
      <color indexed="12"/>
      <name val="Arial"/>
      <family val="2"/>
    </font>
    <font>
      <u/>
      <sz val="11"/>
      <color indexed="12"/>
      <name val="Times New Roman"/>
      <family val="1"/>
    </font>
    <font>
      <u val="double"/>
      <sz val="11"/>
      <color indexed="12"/>
      <name val="Times New Roman"/>
      <family val="1"/>
    </font>
    <font>
      <u/>
      <sz val="8"/>
      <color indexed="12"/>
      <name val="Arial"/>
      <family val="2"/>
    </font>
    <font>
      <sz val="12"/>
      <name val="SWISS"/>
    </font>
    <font>
      <b/>
      <i/>
      <sz val="16"/>
      <name val="Helv"/>
    </font>
    <font>
      <sz val="12"/>
      <color indexed="12"/>
      <name val="Times New Roman"/>
      <family val="1"/>
    </font>
    <font>
      <b/>
      <sz val="12"/>
      <color indexed="12"/>
      <name val="Times New Roman"/>
      <family val="1"/>
    </font>
    <font>
      <u val="singleAccounting"/>
      <sz val="11"/>
      <name val="Times New Roman"/>
      <family val="1"/>
    </font>
    <font>
      <u val="singleAccounting"/>
      <sz val="8"/>
      <name val="Times New Roman"/>
      <family val="1"/>
    </font>
    <font>
      <u/>
      <sz val="10"/>
      <color theme="10"/>
      <name val="Arial"/>
      <family val="2"/>
    </font>
    <font>
      <u/>
      <sz val="11"/>
      <color theme="10"/>
      <name val="Calibri"/>
      <family val="2"/>
    </font>
    <font>
      <sz val="11"/>
      <color theme="1"/>
      <name val="Arial"/>
      <family val="2"/>
    </font>
    <font>
      <sz val="12"/>
      <color theme="1"/>
      <name val="Calibri"/>
      <family val="2"/>
      <scheme val="minor"/>
    </font>
    <font>
      <b/>
      <sz val="11"/>
      <color indexed="10"/>
      <name val="Calibri"/>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b/>
      <sz val="18"/>
      <color indexed="62"/>
      <name val="Cambria"/>
      <family val="2"/>
    </font>
    <font>
      <sz val="8"/>
      <color indexed="8"/>
      <name val="MS Sans Serif"/>
      <family val="2"/>
    </font>
    <font>
      <sz val="11"/>
      <color rgb="FF000000"/>
      <name val="Calibri"/>
      <family val="2"/>
    </font>
    <font>
      <b/>
      <sz val="10"/>
      <color indexed="9"/>
      <name val="Arial"/>
      <family val="2"/>
    </font>
    <font>
      <sz val="10"/>
      <color indexed="63"/>
      <name val="Arial"/>
      <family val="2"/>
    </font>
    <font>
      <b/>
      <i/>
      <sz val="10"/>
      <color indexed="63"/>
      <name val="Arial"/>
      <family val="2"/>
    </font>
    <font>
      <b/>
      <sz val="9"/>
      <color indexed="18"/>
      <name val="Arial"/>
      <family val="2"/>
    </font>
    <font>
      <b/>
      <sz val="9"/>
      <color indexed="9"/>
      <name val="Arial"/>
      <family val="2"/>
    </font>
    <font>
      <b/>
      <sz val="10"/>
      <color theme="0"/>
      <name val="Arial"/>
      <family val="2"/>
    </font>
    <font>
      <sz val="10"/>
      <name val="MS Sans Serif"/>
      <family val="2"/>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b/>
      <sz val="12"/>
      <color indexed="63"/>
      <name val="Arial"/>
      <family val="2"/>
    </font>
    <font>
      <sz val="12"/>
      <color indexed="10"/>
      <name val="Arial"/>
      <family val="2"/>
    </font>
    <font>
      <u/>
      <sz val="12"/>
      <color indexed="12"/>
      <name val="SWISS"/>
    </font>
    <font>
      <u/>
      <sz val="10.45"/>
      <color indexed="12"/>
      <name val="SWISS"/>
    </font>
    <font>
      <sz val="11"/>
      <color indexed="16"/>
      <name val="Calibri"/>
      <family val="2"/>
    </font>
    <font>
      <b/>
      <sz val="11"/>
      <color indexed="53"/>
      <name val="Calibri"/>
      <family val="2"/>
    </font>
    <font>
      <sz val="11"/>
      <color indexed="53"/>
      <name val="Calibri"/>
      <family val="2"/>
    </font>
    <font>
      <sz val="10"/>
      <color rgb="FF9C6500"/>
      <name val="Arial"/>
      <family val="2"/>
    </font>
    <font>
      <sz val="11"/>
      <name val="Calibri"/>
      <family val="2"/>
    </font>
    <font>
      <sz val="10"/>
      <color theme="1"/>
      <name val="Garamond"/>
      <family val="2"/>
    </font>
    <font>
      <sz val="10"/>
      <name val="Garamond"/>
      <family val="1"/>
    </font>
    <font>
      <b/>
      <sz val="9"/>
      <color indexed="81"/>
      <name val="Tahoma"/>
      <family val="2"/>
    </font>
    <font>
      <sz val="9"/>
      <color indexed="81"/>
      <name val="Tahoma"/>
      <family val="2"/>
    </font>
    <font>
      <sz val="11"/>
      <color rgb="FF000000"/>
      <name val="Arial"/>
      <family val="2"/>
    </font>
    <font>
      <b/>
      <sz val="11"/>
      <color rgb="FF000000"/>
      <name val="Arial"/>
      <family val="2"/>
    </font>
    <font>
      <sz val="12"/>
      <color rgb="FF000000"/>
      <name val="Arial"/>
      <family val="2"/>
    </font>
  </fonts>
  <fills count="89">
    <fill>
      <patternFill patternType="none"/>
    </fill>
    <fill>
      <patternFill patternType="gray125"/>
    </fill>
    <fill>
      <patternFill patternType="solid">
        <fgColor indexed="9"/>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6"/>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bgColor indexed="12"/>
      </patternFill>
    </fill>
    <fill>
      <patternFill patternType="solid">
        <fgColor indexed="13"/>
        <bgColor indexed="13"/>
      </patternFill>
    </fill>
    <fill>
      <patternFill patternType="solid">
        <fgColor indexed="27"/>
        <bgColor indexed="64"/>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35"/>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8"/>
        <bgColor indexed="64"/>
      </patternFill>
    </fill>
    <fill>
      <patternFill patternType="solid">
        <fgColor rgb="FF99CCFF"/>
        <bgColor indexed="64"/>
      </patternFill>
    </fill>
    <fill>
      <patternFill patternType="solid">
        <fgColor indexed="44"/>
        <bgColor indexed="64"/>
      </patternFill>
    </fill>
    <fill>
      <patternFill patternType="solid">
        <fgColor theme="1" tint="0.24994659260841701"/>
        <bgColor indexed="64"/>
      </patternFill>
    </fill>
    <fill>
      <patternFill patternType="solid">
        <fgColor indexed="54"/>
        <bgColor indexed="54"/>
      </patternFill>
    </fill>
    <fill>
      <patternFill patternType="solid">
        <fgColor indexed="25"/>
        <bgColor indexed="25"/>
      </patternFill>
    </fill>
    <fill>
      <patternFill patternType="solid">
        <fgColor indexed="49"/>
        <bgColor indexed="49"/>
      </patternFill>
    </fill>
    <fill>
      <patternFill patternType="solid">
        <fgColor indexed="52"/>
        <bgColor indexed="52"/>
      </patternFill>
    </fill>
    <fill>
      <patternFill patternType="solid">
        <fgColor indexed="45"/>
        <bgColor indexed="45"/>
      </patternFill>
    </fill>
    <fill>
      <patternFill patternType="solid">
        <fgColor indexed="43"/>
        <bgColor indexed="43"/>
      </patternFill>
    </fill>
  </fills>
  <borders count="34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thin">
        <color indexed="22"/>
      </left>
      <right style="thin">
        <color indexed="22"/>
      </right>
      <top style="thin">
        <color indexed="22"/>
      </top>
      <bottom style="thin">
        <color indexed="22"/>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bottom style="thick">
        <color indexed="54"/>
      </bottom>
      <diagonal/>
    </border>
    <border>
      <left/>
      <right/>
      <top/>
      <bottom style="medium">
        <color indexed="44"/>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style="thin">
        <color auto="1"/>
      </top>
      <bottom style="thin">
        <color auto="1"/>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top/>
      <bottom style="double">
        <color rgb="FF000000"/>
      </bottom>
      <diagonal/>
    </border>
    <border>
      <left/>
      <right/>
      <top style="thin">
        <color rgb="FF000000"/>
      </top>
      <bottom/>
      <diagonal/>
    </border>
    <border>
      <left/>
      <right/>
      <top style="thin">
        <color rgb="FF000000"/>
      </top>
      <bottom style="double">
        <color rgb="FF000000"/>
      </bottom>
      <diagonal/>
    </border>
  </borders>
  <cellStyleXfs count="16725">
    <xf numFmtId="0" fontId="0" fillId="0" borderId="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9" applyNumberFormat="0" applyAlignment="0" applyProtection="0"/>
    <xf numFmtId="0" fontId="17" fillId="7" borderId="10" applyNumberFormat="0" applyAlignment="0" applyProtection="0"/>
    <xf numFmtId="0" fontId="18" fillId="7" borderId="9" applyNumberFormat="0" applyAlignment="0" applyProtection="0"/>
    <xf numFmtId="0" fontId="19" fillId="0" borderId="11" applyNumberFormat="0" applyFill="0" applyAlignment="0" applyProtection="0"/>
    <xf numFmtId="0" fontId="20" fillId="8" borderId="12"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4"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5" fillId="0" borderId="0"/>
    <xf numFmtId="0" fontId="5" fillId="9" borderId="13" applyNumberFormat="0" applyFont="0" applyAlignment="0" applyProtection="0"/>
    <xf numFmtId="3" fontId="26" fillId="0" borderId="0" applyFill="0" applyBorder="0" applyAlignment="0" applyProtection="0"/>
    <xf numFmtId="43" fontId="5"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0" borderId="0"/>
    <xf numFmtId="0" fontId="4" fillId="15" borderId="0" applyNumberFormat="0" applyBorder="0" applyAlignment="0" applyProtection="0"/>
    <xf numFmtId="0" fontId="4" fillId="16" borderId="0" applyNumberFormat="0" applyBorder="0" applyAlignment="0" applyProtection="0"/>
    <xf numFmtId="0" fontId="4" fillId="0" borderId="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6" fillId="0" borderId="0"/>
    <xf numFmtId="0" fontId="29" fillId="0" borderId="0"/>
    <xf numFmtId="0" fontId="4" fillId="0" borderId="0"/>
    <xf numFmtId="0" fontId="26" fillId="0" borderId="0"/>
    <xf numFmtId="0" fontId="26" fillId="0" borderId="0"/>
    <xf numFmtId="0" fontId="4" fillId="0" borderId="0"/>
    <xf numFmtId="0" fontId="4" fillId="0" borderId="0"/>
    <xf numFmtId="3" fontId="26" fillId="0" borderId="0" applyFill="0" applyBorder="0" applyAlignment="0" applyProtection="0"/>
    <xf numFmtId="43" fontId="4" fillId="0" borderId="0" applyFont="0" applyFill="0" applyBorder="0" applyAlignment="0" applyProtection="0"/>
    <xf numFmtId="0" fontId="33" fillId="0" borderId="0"/>
    <xf numFmtId="0" fontId="37" fillId="0" borderId="0" applyFill="0" applyBorder="0" applyProtection="0">
      <alignment horizontal="center"/>
      <protection locked="0"/>
    </xf>
    <xf numFmtId="43" fontId="33"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4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3" fontId="26" fillId="0" borderId="0" applyFill="0" applyBorder="0" applyAlignment="0" applyProtection="0"/>
    <xf numFmtId="0" fontId="38" fillId="0" borderId="0"/>
    <xf numFmtId="0" fontId="38" fillId="0" borderId="0"/>
    <xf numFmtId="0" fontId="38" fillId="0" borderId="0"/>
    <xf numFmtId="3" fontId="26" fillId="0" borderId="0" applyFont="0" applyFill="0" applyBorder="0" applyProtection="0">
      <alignment horizontal="right"/>
    </xf>
    <xf numFmtId="3" fontId="26" fillId="0" borderId="0" applyFont="0" applyFill="0" applyBorder="0" applyProtection="0">
      <alignment horizontal="right"/>
    </xf>
    <xf numFmtId="3" fontId="26" fillId="0" borderId="0" applyFont="0" applyFill="0" applyBorder="0" applyProtection="0">
      <alignment horizontal="right"/>
    </xf>
    <xf numFmtId="3" fontId="26" fillId="0" borderId="0" applyFont="0" applyFill="0" applyBorder="0" applyProtection="0">
      <alignment horizontal="right"/>
    </xf>
    <xf numFmtId="0" fontId="38" fillId="0" borderId="0"/>
    <xf numFmtId="0" fontId="39" fillId="0" borderId="0" applyFill="0" applyBorder="0" applyProtection="0">
      <alignment horizontal="centerContinuous"/>
      <protection locked="0"/>
    </xf>
    <xf numFmtId="0" fontId="38" fillId="0" borderId="0"/>
    <xf numFmtId="0" fontId="38" fillId="0" borderId="0"/>
    <xf numFmtId="0" fontId="38" fillId="0" borderId="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6" fillId="0" borderId="0" applyFont="0" applyFill="0" applyBorder="0" applyAlignment="0" applyProtection="0"/>
    <xf numFmtId="44" fontId="26" fillId="0" borderId="0" applyFont="0" applyFill="0" applyBorder="0" applyAlignment="0" applyProtection="0"/>
    <xf numFmtId="44" fontId="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5" fontId="26" fillId="0" borderId="0" applyFill="0" applyBorder="0" applyAlignment="0" applyProtection="0"/>
    <xf numFmtId="167" fontId="26" fillId="0" borderId="0" applyFill="0" applyBorder="0" applyAlignment="0" applyProtection="0"/>
    <xf numFmtId="6" fontId="40" fillId="0" borderId="4"/>
    <xf numFmtId="37" fontId="39" fillId="0" borderId="0">
      <alignment horizontal="centerContinuous"/>
    </xf>
    <xf numFmtId="2" fontId="26" fillId="0" borderId="0" applyFill="0" applyBorder="0" applyAlignment="0" applyProtection="0"/>
    <xf numFmtId="0" fontId="38" fillId="0" borderId="0"/>
    <xf numFmtId="0" fontId="41" fillId="0" borderId="0"/>
    <xf numFmtId="0" fontId="42" fillId="0" borderId="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7" fillId="0" borderId="0" applyFill="0" applyAlignment="0" applyProtection="0">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26" fillId="0" borderId="0"/>
    <xf numFmtId="0" fontId="6" fillId="0" borderId="0"/>
    <xf numFmtId="0" fontId="6" fillId="0" borderId="0"/>
    <xf numFmtId="0" fontId="4" fillId="0" borderId="0"/>
    <xf numFmtId="0" fontId="6" fillId="0" borderId="0"/>
    <xf numFmtId="0" fontId="6" fillId="0" borderId="0"/>
    <xf numFmtId="0" fontId="26" fillId="0" borderId="0"/>
    <xf numFmtId="0" fontId="26" fillId="0" borderId="0"/>
    <xf numFmtId="0" fontId="45" fillId="0" borderId="0"/>
    <xf numFmtId="0" fontId="4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38" fillId="0" borderId="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6" fillId="0" borderId="17" applyNumberFormat="0" applyFill="0" applyAlignment="0" applyProtection="0"/>
    <xf numFmtId="0" fontId="26" fillId="0" borderId="17" applyNumberFormat="0" applyFill="0" applyAlignment="0" applyProtection="0"/>
    <xf numFmtId="0" fontId="46"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26" fillId="0" borderId="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4" fillId="0" borderId="0"/>
    <xf numFmtId="0" fontId="4" fillId="9" borderId="13" applyNumberFormat="0" applyFont="0" applyAlignment="0" applyProtection="0"/>
    <xf numFmtId="44" fontId="26" fillId="0" borderId="0" applyFont="0" applyFill="0" applyBorder="0" applyAlignment="0" applyProtection="0"/>
    <xf numFmtId="0" fontId="26" fillId="0" borderId="0"/>
    <xf numFmtId="3" fontId="26" fillId="2" borderId="0" applyBorder="0" applyAlignment="0" applyProtection="0"/>
    <xf numFmtId="0" fontId="38" fillId="0" borderId="0"/>
    <xf numFmtId="9" fontId="4" fillId="0" borderId="0" applyFont="0" applyFill="0" applyBorder="0" applyAlignment="0" applyProtection="0"/>
    <xf numFmtId="43" fontId="46" fillId="0" borderId="0" applyFon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9" applyNumberFormat="0" applyAlignment="0" applyProtection="0"/>
    <xf numFmtId="0" fontId="17" fillId="7" borderId="10" applyNumberFormat="0" applyAlignment="0" applyProtection="0"/>
    <xf numFmtId="0" fontId="18" fillId="7" borderId="9" applyNumberFormat="0" applyAlignment="0" applyProtection="0"/>
    <xf numFmtId="0" fontId="19" fillId="0" borderId="11" applyNumberFormat="0" applyFill="0" applyAlignment="0" applyProtection="0"/>
    <xf numFmtId="0" fontId="20" fillId="8" borderId="12"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4" applyNumberFormat="0" applyFill="0" applyAlignment="0" applyProtection="0"/>
    <xf numFmtId="0" fontId="24" fillId="10" borderId="0" applyNumberFormat="0" applyBorder="0" applyAlignment="0" applyProtection="0"/>
    <xf numFmtId="43" fontId="4" fillId="0" borderId="0" applyFont="0" applyFill="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43" fontId="46" fillId="0" borderId="0" applyFont="0" applyFill="0" applyBorder="0" applyAlignment="0" applyProtection="0"/>
    <xf numFmtId="3" fontId="26" fillId="2" borderId="0" applyBorder="0" applyAlignment="0" applyProtection="0"/>
    <xf numFmtId="0" fontId="26"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 fillId="0" borderId="0"/>
    <xf numFmtId="9" fontId="36" fillId="0" borderId="0" applyFont="0" applyFill="0" applyBorder="0" applyAlignment="0" applyProtection="0"/>
    <xf numFmtId="9" fontId="36" fillId="0" borderId="0" applyFont="0" applyFill="0" applyBorder="0" applyAlignment="0" applyProtection="0"/>
    <xf numFmtId="0" fontId="50" fillId="0" borderId="0"/>
    <xf numFmtId="0" fontId="50" fillId="0" borderId="0"/>
    <xf numFmtId="0" fontId="66" fillId="0" borderId="0"/>
    <xf numFmtId="0" fontId="36" fillId="37" borderId="0" applyNumberFormat="0" applyBorder="0" applyAlignment="0" applyProtection="0"/>
    <xf numFmtId="0" fontId="36" fillId="37" borderId="0" applyNumberFormat="0" applyBorder="0" applyAlignment="0" applyProtection="0"/>
    <xf numFmtId="0" fontId="36" fillId="37" borderId="0" applyNumberFormat="0" applyBorder="0" applyAlignment="0" applyProtection="0"/>
    <xf numFmtId="0" fontId="36" fillId="37"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47" fillId="0" borderId="0" applyNumberFormat="0" applyFill="0" applyBorder="0" applyAlignment="0" applyProtection="0">
      <alignment horizontal="left" vertical="center"/>
    </xf>
    <xf numFmtId="0" fontId="74" fillId="38" borderId="0" applyNumberFormat="0" applyBorder="0" applyAlignment="0" applyProtection="0"/>
    <xf numFmtId="0" fontId="74" fillId="38" borderId="0" applyNumberFormat="0" applyBorder="0" applyAlignment="0" applyProtection="0"/>
    <xf numFmtId="0" fontId="74" fillId="38" borderId="0" applyNumberFormat="0" applyBorder="0" applyAlignment="0" applyProtection="0"/>
    <xf numFmtId="0" fontId="75" fillId="55" borderId="19" applyNumberFormat="0" applyAlignment="0" applyProtection="0"/>
    <xf numFmtId="0" fontId="75" fillId="55" borderId="19" applyNumberFormat="0" applyAlignment="0" applyProtection="0"/>
    <xf numFmtId="0" fontId="75" fillId="55" borderId="19" applyNumberFormat="0" applyAlignment="0" applyProtection="0"/>
    <xf numFmtId="0" fontId="39" fillId="0" borderId="0" applyFill="0" applyBorder="0" applyProtection="0">
      <alignment horizontal="center"/>
      <protection locked="0"/>
    </xf>
    <xf numFmtId="0" fontId="37" fillId="0" borderId="0" applyFill="0" applyBorder="0" applyProtection="0">
      <alignment horizontal="center"/>
      <protection locked="0"/>
    </xf>
    <xf numFmtId="0" fontId="71" fillId="0" borderId="0" applyFill="0" applyBorder="0" applyProtection="0">
      <alignment horizontal="center" vertical="center"/>
    </xf>
    <xf numFmtId="0" fontId="71" fillId="0" borderId="0" applyFill="0" applyBorder="0" applyProtection="0">
      <alignment horizontal="center" vertical="center"/>
    </xf>
    <xf numFmtId="0" fontId="76" fillId="56" borderId="20" applyNumberFormat="0" applyAlignment="0" applyProtection="0"/>
    <xf numFmtId="0" fontId="76" fillId="56" borderId="20" applyNumberFormat="0" applyAlignment="0" applyProtection="0"/>
    <xf numFmtId="0" fontId="76" fillId="56" borderId="20" applyNumberFormat="0" applyAlignment="0" applyProtection="0"/>
    <xf numFmtId="43" fontId="66" fillId="0" borderId="0" applyFont="0" applyFill="0" applyBorder="0" applyAlignment="0" applyProtection="0"/>
    <xf numFmtId="41" fontId="105" fillId="0" borderId="0">
      <alignment vertical="center"/>
    </xf>
    <xf numFmtId="174" fontId="107" fillId="0" borderId="0" applyFont="0" applyFill="0" applyBorder="0" applyAlignment="0" applyProtection="0"/>
    <xf numFmtId="175" fontId="108" fillId="0" borderId="0" applyFont="0" applyFill="0" applyBorder="0" applyAlignment="0" applyProtection="0"/>
    <xf numFmtId="0" fontId="113" fillId="67" borderId="151" applyNumberFormat="0" applyAlignment="0" applyProtection="0"/>
    <xf numFmtId="0" fontId="87" fillId="0" borderId="155" applyNumberFormat="0" applyFill="0" applyAlignment="0" applyProtection="0"/>
    <xf numFmtId="43" fontId="2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26" fillId="63" borderId="154" applyNumberFormat="0" applyProtection="0">
      <alignment horizontal="left" vertical="center" indent="1"/>
    </xf>
    <xf numFmtId="0" fontId="75" fillId="55" borderId="142" applyNumberFormat="0" applyAlignment="0" applyProtection="0"/>
    <xf numFmtId="43" fontId="2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6" fillId="63" borderId="145" applyNumberFormat="0" applyProtection="0">
      <alignment horizontal="left" vertical="center" indent="1"/>
    </xf>
    <xf numFmtId="43" fontId="2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33"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 fontId="68" fillId="0" borderId="0" applyFont="0" applyFill="0" applyBorder="0" applyAlignment="0" applyProtection="0"/>
    <xf numFmtId="43" fontId="6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 fontId="68"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6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 fontId="26"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43" fontId="44"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3" fontId="6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6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9"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3" fontId="4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3" fontId="26"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 fontId="68" fillId="0" borderId="0" applyFont="0" applyFill="0" applyBorder="0" applyAlignment="0" applyProtection="0"/>
    <xf numFmtId="4" fontId="6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66" fillId="0" borderId="0" applyFont="0" applyFill="0" applyBorder="0" applyAlignment="0" applyProtection="0"/>
    <xf numFmtId="4" fontId="26" fillId="0" borderId="0" applyFont="0" applyFill="0" applyBorder="0" applyAlignment="0" applyProtection="0"/>
    <xf numFmtId="43" fontId="69" fillId="0" borderId="0" applyFont="0" applyFill="0" applyBorder="0" applyAlignment="0" applyProtection="0"/>
    <xf numFmtId="43" fontId="2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3" fontId="6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3" fontId="26" fillId="0" borderId="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26" fillId="0" borderId="0" applyFill="0" applyBorder="0" applyAlignment="0" applyProtection="0"/>
    <xf numFmtId="3" fontId="26" fillId="0" borderId="0" applyFont="0" applyFill="0" applyBorder="0" applyProtection="0">
      <alignment horizontal="right"/>
    </xf>
    <xf numFmtId="3" fontId="26" fillId="0" borderId="0" applyFont="0" applyFill="0" applyBorder="0" applyAlignment="0" applyProtection="0"/>
    <xf numFmtId="3" fontId="26" fillId="0" borderId="0" applyFont="0" applyFill="0" applyBorder="0" applyProtection="0">
      <alignment horizontal="right"/>
    </xf>
    <xf numFmtId="3" fontId="26" fillId="0" borderId="0" applyFont="0" applyFill="0" applyBorder="0" applyAlignment="0" applyProtection="0"/>
    <xf numFmtId="3" fontId="26" fillId="0" borderId="0" applyFont="0" applyFill="0" applyBorder="0" applyProtection="0">
      <alignment horizontal="right"/>
    </xf>
    <xf numFmtId="3" fontId="26"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0" fontId="90" fillId="0" borderId="0" applyFill="0" applyBorder="0" applyAlignment="0" applyProtection="0">
      <protection locked="0"/>
    </xf>
    <xf numFmtId="0" fontId="39" fillId="0" borderId="0" applyFill="0" applyBorder="0" applyProtection="0">
      <alignment horizontal="centerContinuous"/>
      <protection locked="0"/>
    </xf>
    <xf numFmtId="44" fontId="66" fillId="0" borderId="0" applyFont="0" applyFill="0" applyBorder="0" applyAlignment="0" applyProtection="0"/>
    <xf numFmtId="42" fontId="105" fillId="0" borderId="0">
      <alignment vertical="center"/>
    </xf>
    <xf numFmtId="8" fontId="68"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67" fillId="0" borderId="0" applyFont="0" applyFill="0" applyBorder="0" applyAlignment="0" applyProtection="0"/>
    <xf numFmtId="8" fontId="68" fillId="0" borderId="0" applyFont="0" applyFill="0" applyBorder="0" applyAlignment="0" applyProtection="0"/>
    <xf numFmtId="44" fontId="26" fillId="0" borderId="0" applyFont="0" applyFill="0" applyBorder="0" applyAlignment="0" applyProtection="0"/>
    <xf numFmtId="8" fontId="68" fillId="0" borderId="0" applyFont="0" applyFill="0" applyBorder="0" applyAlignment="0" applyProtection="0"/>
    <xf numFmtId="44" fontId="26" fillId="0" borderId="0" applyFont="0" applyFill="0" applyBorder="0" applyAlignment="0" applyProtection="0"/>
    <xf numFmtId="8" fontId="68" fillId="0" borderId="0" applyFont="0" applyFill="0" applyBorder="0" applyAlignment="0" applyProtection="0"/>
    <xf numFmtId="0" fontId="26" fillId="35" borderId="125" applyNumberFormat="0" applyFont="0" applyAlignment="0" applyProtection="0"/>
    <xf numFmtId="44" fontId="26" fillId="0" borderId="0" applyFont="0" applyFill="0" applyBorder="0" applyAlignment="0" applyProtection="0"/>
    <xf numFmtId="8" fontId="68" fillId="0" borderId="0" applyFont="0" applyFill="0" applyBorder="0" applyAlignment="0" applyProtection="0"/>
    <xf numFmtId="44" fontId="26" fillId="0" borderId="0" applyFont="0" applyFill="0" applyBorder="0" applyAlignment="0" applyProtection="0"/>
    <xf numFmtId="8" fontId="68" fillId="0" borderId="0" applyFont="0" applyFill="0" applyBorder="0" applyAlignment="0" applyProtection="0"/>
    <xf numFmtId="44" fontId="26" fillId="0" borderId="0" applyFont="0" applyFill="0" applyBorder="0" applyAlignment="0" applyProtection="0"/>
    <xf numFmtId="8" fontId="68" fillId="0" borderId="0" applyFont="0" applyFill="0" applyBorder="0" applyAlignment="0" applyProtection="0"/>
    <xf numFmtId="44" fontId="26"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44" fontId="4" fillId="0" borderId="0" applyFont="0" applyFill="0" applyBorder="0" applyAlignment="0" applyProtection="0"/>
    <xf numFmtId="44" fontId="6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8" fontId="68"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4" fillId="0" borderId="0" applyFont="0" applyFill="0" applyBorder="0" applyAlignment="0" applyProtection="0"/>
    <xf numFmtId="44" fontId="26" fillId="0" borderId="0" applyFont="0" applyFill="0" applyBorder="0" applyAlignment="0" applyProtection="0"/>
    <xf numFmtId="44" fontId="66" fillId="0" borderId="0" applyFont="0" applyFill="0" applyBorder="0" applyAlignment="0" applyProtection="0"/>
    <xf numFmtId="44" fontId="66" fillId="0" borderId="0" applyFont="0" applyFill="0" applyBorder="0" applyAlignment="0" applyProtection="0"/>
    <xf numFmtId="44" fontId="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44" fontId="66" fillId="0" borderId="0" applyFont="0" applyFill="0" applyBorder="0" applyAlignment="0" applyProtection="0"/>
    <xf numFmtId="44" fontId="6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6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17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66"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66" fillId="0" borderId="0" applyFont="0" applyFill="0" applyBorder="0" applyAlignment="0" applyProtection="0"/>
    <xf numFmtId="44" fontId="66" fillId="0" borderId="0" applyFont="0" applyFill="0" applyBorder="0" applyAlignment="0" applyProtection="0"/>
    <xf numFmtId="44" fontId="26" fillId="0" borderId="0" applyFont="0" applyFill="0" applyBorder="0" applyAlignment="0" applyProtection="0"/>
    <xf numFmtId="44" fontId="36" fillId="0" borderId="0" applyFont="0" applyFill="0" applyBorder="0" applyAlignment="0" applyProtection="0"/>
    <xf numFmtId="44" fontId="6"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44" fontId="4"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67" fillId="0" borderId="0" applyFont="0" applyFill="0" applyBorder="0" applyAlignment="0" applyProtection="0"/>
    <xf numFmtId="44" fontId="26" fillId="0" borderId="0" applyFont="0" applyFill="0" applyBorder="0" applyAlignment="0" applyProtection="0"/>
    <xf numFmtId="44" fontId="6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6" fillId="0" borderId="0" applyFont="0" applyFill="0" applyBorder="0" applyAlignment="0" applyProtection="0"/>
    <xf numFmtId="44" fontId="2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46" fillId="0" borderId="0" applyFont="0" applyFill="0" applyBorder="0" applyAlignment="0" applyProtection="0"/>
    <xf numFmtId="44" fontId="66" fillId="0" borderId="0" applyFont="0" applyFill="0" applyBorder="0" applyAlignment="0" applyProtection="0"/>
    <xf numFmtId="44" fontId="66" fillId="0" borderId="0" applyFont="0" applyFill="0" applyBorder="0" applyAlignment="0" applyProtection="0"/>
    <xf numFmtId="44" fontId="26" fillId="0" borderId="0" applyFont="0" applyFill="0" applyBorder="0" applyAlignment="0" applyProtection="0"/>
    <xf numFmtId="44" fontId="66" fillId="0" borderId="0" applyFont="0" applyFill="0" applyBorder="0" applyAlignment="0" applyProtection="0"/>
    <xf numFmtId="8" fontId="68" fillId="0" borderId="0" applyFont="0" applyFill="0" applyBorder="0" applyAlignment="0" applyProtection="0"/>
    <xf numFmtId="44" fontId="66" fillId="0" borderId="0" applyFont="0" applyFill="0" applyBorder="0" applyAlignment="0" applyProtection="0"/>
    <xf numFmtId="17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66" fillId="0" borderId="0" applyFont="0" applyFill="0" applyBorder="0" applyAlignment="0" applyProtection="0"/>
    <xf numFmtId="44" fontId="66" fillId="0" borderId="0" applyFont="0" applyFill="0" applyBorder="0" applyAlignment="0" applyProtection="0"/>
    <xf numFmtId="44" fontId="66" fillId="0" borderId="0" applyFont="0" applyFill="0" applyBorder="0" applyAlignment="0" applyProtection="0"/>
    <xf numFmtId="44" fontId="66" fillId="0" borderId="0" applyFont="0" applyFill="0" applyBorder="0" applyAlignment="0" applyProtection="0"/>
    <xf numFmtId="44" fontId="66" fillId="0" borderId="0" applyFont="0" applyFill="0" applyBorder="0" applyAlignment="0" applyProtection="0"/>
    <xf numFmtId="44" fontId="66" fillId="0" borderId="0" applyFont="0" applyFill="0" applyBorder="0" applyAlignment="0" applyProtection="0"/>
    <xf numFmtId="44" fontId="26" fillId="0" borderId="0" applyFont="0" applyFill="0" applyBorder="0" applyAlignment="0" applyProtection="0"/>
    <xf numFmtId="44" fontId="6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26" fillId="0" borderId="0" applyFont="0" applyFill="0" applyBorder="0" applyAlignment="0" applyProtection="0"/>
    <xf numFmtId="8" fontId="6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69"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6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26" fillId="0" borderId="0" applyFont="0" applyFill="0" applyBorder="0" applyAlignment="0" applyProtection="0"/>
    <xf numFmtId="8" fontId="68"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5" fontId="26" fillId="0" borderId="0" applyFill="0" applyBorder="0" applyAlignment="0" applyProtection="0"/>
    <xf numFmtId="172" fontId="26" fillId="0" borderId="0" applyFont="0" applyFill="0" applyBorder="0" applyAlignment="0" applyProtection="0"/>
    <xf numFmtId="167" fontId="26" fillId="0" borderId="0" applyFill="0" applyBorder="0" applyAlignment="0" applyProtection="0"/>
    <xf numFmtId="0" fontId="26" fillId="0" borderId="0" applyFont="0" applyFill="0" applyBorder="0" applyAlignment="0" applyProtection="0"/>
    <xf numFmtId="0" fontId="91" fillId="0" borderId="0"/>
    <xf numFmtId="0" fontId="91" fillId="0" borderId="0"/>
    <xf numFmtId="0" fontId="91" fillId="0" borderId="0"/>
    <xf numFmtId="0" fontId="91" fillId="0" borderId="21"/>
    <xf numFmtId="0" fontId="91" fillId="0" borderId="21"/>
    <xf numFmtId="0" fontId="91" fillId="0" borderId="21"/>
    <xf numFmtId="0" fontId="91" fillId="0" borderId="21"/>
    <xf numFmtId="0" fontId="91" fillId="0" borderId="21"/>
    <xf numFmtId="0" fontId="91" fillId="0" borderId="21"/>
    <xf numFmtId="0" fontId="92" fillId="57"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2" fontId="26" fillId="0" borderId="0" applyFill="0" applyBorder="0" applyAlignment="0" applyProtection="0"/>
    <xf numFmtId="2" fontId="26" fillId="0" borderId="0" applyFont="0" applyFill="0" applyBorder="0" applyAlignment="0" applyProtection="0"/>
    <xf numFmtId="0" fontId="93" fillId="0" borderId="22"/>
    <xf numFmtId="0" fontId="93" fillId="0" borderId="21"/>
    <xf numFmtId="0" fontId="93" fillId="58" borderId="21"/>
    <xf numFmtId="0" fontId="78" fillId="39" borderId="0" applyNumberFormat="0" applyBorder="0" applyAlignment="0" applyProtection="0"/>
    <xf numFmtId="0" fontId="78" fillId="39" borderId="0" applyNumberFormat="0" applyBorder="0" applyAlignment="0" applyProtection="0"/>
    <xf numFmtId="0" fontId="78" fillId="39" borderId="0" applyNumberFormat="0" applyBorder="0" applyAlignment="0" applyProtection="0"/>
    <xf numFmtId="38" fontId="6" fillId="36" borderId="0" applyNumberFormat="0" applyBorder="0" applyAlignment="0" applyProtection="0"/>
    <xf numFmtId="38" fontId="6" fillId="36" borderId="0" applyNumberFormat="0" applyBorder="0" applyAlignment="0" applyProtection="0"/>
    <xf numFmtId="41" fontId="48" fillId="0" borderId="2" applyNumberFormat="0" applyFont="0" applyFill="0" applyProtection="0">
      <alignment horizontal="center" vertical="center"/>
    </xf>
    <xf numFmtId="0" fontId="30" fillId="0" borderId="0">
      <alignment horizontal="right" vertical="center"/>
    </xf>
    <xf numFmtId="0" fontId="49" fillId="0" borderId="2">
      <alignment horizontal="right" vertical="center"/>
    </xf>
    <xf numFmtId="0" fontId="49" fillId="0" borderId="0">
      <alignment horizontal="right" vertical="center"/>
    </xf>
    <xf numFmtId="14" fontId="67" fillId="59" borderId="5">
      <alignment horizontal="center" vertical="center" wrapText="1"/>
    </xf>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34" fillId="0" borderId="2" applyNumberFormat="0" applyFill="0" applyBorder="0" applyAlignment="0" applyProtection="0"/>
    <xf numFmtId="0" fontId="79" fillId="0" borderId="23" applyNumberFormat="0" applyFill="0" applyAlignment="0" applyProtection="0"/>
    <xf numFmtId="0" fontId="34" fillId="0" borderId="0" applyNumberFormat="0" applyFill="0" applyBorder="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34" fillId="0" borderId="2" applyNumberFormat="0" applyFill="0" applyBorder="0" applyAlignment="0" applyProtection="0"/>
    <xf numFmtId="0" fontId="34" fillId="0" borderId="0" applyNumberFormat="0" applyFill="0" applyBorder="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35" fillId="0" borderId="0" applyNumberFormat="0" applyFill="0" applyBorder="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35"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39" fillId="0" borderId="0" applyFill="0" applyAlignment="0" applyProtection="0">
      <protection locked="0"/>
    </xf>
    <xf numFmtId="0" fontId="37" fillId="0" borderId="0" applyFill="0" applyAlignment="0" applyProtection="0">
      <protection locked="0"/>
    </xf>
    <xf numFmtId="0" fontId="39" fillId="0" borderId="2" applyFill="0" applyAlignment="0" applyProtection="0">
      <protection locked="0"/>
    </xf>
    <xf numFmtId="168" fontId="26" fillId="0" borderId="0">
      <protection locked="0"/>
    </xf>
    <xf numFmtId="168" fontId="26" fillId="0" borderId="0">
      <protection locked="0"/>
    </xf>
    <xf numFmtId="168" fontId="26" fillId="0" borderId="0">
      <protection locked="0"/>
    </xf>
    <xf numFmtId="168" fontId="26" fillId="0" borderId="0">
      <protection locked="0"/>
    </xf>
    <xf numFmtId="0" fontId="98" fillId="0" borderId="0" applyNumberFormat="0" applyFill="0" applyBorder="0" applyAlignment="0" applyProtection="0">
      <alignment vertical="top"/>
      <protection locked="0"/>
    </xf>
    <xf numFmtId="170" fontId="109"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170" fontId="10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170" fontId="110" fillId="0" borderId="0" applyNumberFormat="0" applyFill="0" applyBorder="0" applyAlignment="0" applyProtection="0">
      <alignment vertical="top"/>
      <protection locked="0"/>
    </xf>
    <xf numFmtId="170" fontId="110"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170" fontId="109" fillId="0" borderId="0" applyNumberFormat="0" applyFill="0" applyBorder="0" applyAlignment="0" applyProtection="0">
      <alignment vertical="top"/>
      <protection locked="0"/>
    </xf>
    <xf numFmtId="170" fontId="10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170" fontId="110"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170" fontId="110"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170" fontId="110" fillId="0" borderId="0" applyNumberFormat="0" applyFill="0" applyBorder="0" applyAlignment="0" applyProtection="0">
      <alignment vertical="top"/>
      <protection locked="0"/>
    </xf>
    <xf numFmtId="170" fontId="110"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82" fillId="42" borderId="19" applyNumberFormat="0" applyAlignment="0" applyProtection="0"/>
    <xf numFmtId="10" fontId="6" fillId="60" borderId="18" applyNumberFormat="0" applyBorder="0" applyAlignment="0" applyProtection="0"/>
    <xf numFmtId="10" fontId="6" fillId="60" borderId="18" applyNumberFormat="0" applyBorder="0" applyAlignment="0" applyProtection="0"/>
    <xf numFmtId="0" fontId="82" fillId="42" borderId="19" applyNumberFormat="0" applyAlignment="0" applyProtection="0"/>
    <xf numFmtId="0" fontId="82" fillId="42" borderId="19" applyNumberFormat="0" applyAlignment="0" applyProtection="0"/>
    <xf numFmtId="0" fontId="82" fillId="42" borderId="19" applyNumberFormat="0" applyAlignment="0" applyProtection="0"/>
    <xf numFmtId="0" fontId="83" fillId="0" borderId="26" applyNumberFormat="0" applyFill="0" applyAlignment="0" applyProtection="0"/>
    <xf numFmtId="0" fontId="83" fillId="0" borderId="26" applyNumberFormat="0" applyFill="0" applyAlignment="0" applyProtection="0"/>
    <xf numFmtId="0" fontId="83" fillId="0" borderId="26" applyNumberFormat="0" applyFill="0" applyAlignment="0" applyProtection="0"/>
    <xf numFmtId="0" fontId="84" fillId="61"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171" fontId="104" fillId="0" borderId="0"/>
    <xf numFmtId="170" fontId="4" fillId="0" borderId="0"/>
    <xf numFmtId="170" fontId="4" fillId="0" borderId="0"/>
    <xf numFmtId="0" fontId="26" fillId="0" borderId="0"/>
    <xf numFmtId="0" fontId="26" fillId="0" borderId="0"/>
    <xf numFmtId="0" fontId="66" fillId="0" borderId="0"/>
    <xf numFmtId="0" fontId="33" fillId="0" borderId="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26" fillId="0" borderId="0"/>
    <xf numFmtId="170" fontId="26" fillId="0" borderId="0"/>
    <xf numFmtId="0" fontId="26" fillId="0" borderId="0"/>
    <xf numFmtId="0" fontId="26" fillId="0" borderId="0"/>
    <xf numFmtId="0" fontId="66" fillId="0" borderId="0"/>
    <xf numFmtId="0" fontId="6" fillId="0" borderId="0"/>
    <xf numFmtId="170" fontId="4" fillId="0" borderId="0"/>
    <xf numFmtId="170" fontId="4" fillId="0" borderId="0"/>
    <xf numFmtId="0" fontId="26" fillId="0" borderId="0"/>
    <xf numFmtId="0" fontId="26" fillId="0" borderId="0"/>
    <xf numFmtId="0" fontId="66" fillId="0" borderId="0"/>
    <xf numFmtId="0" fontId="6" fillId="0" borderId="0"/>
    <xf numFmtId="170" fontId="4" fillId="0" borderId="0"/>
    <xf numFmtId="170" fontId="4" fillId="0" borderId="0"/>
    <xf numFmtId="0" fontId="26" fillId="0" borderId="0"/>
    <xf numFmtId="0" fontId="26" fillId="0" borderId="0"/>
    <xf numFmtId="0" fontId="66" fillId="0" borderId="0"/>
    <xf numFmtId="0" fontId="4" fillId="0" borderId="0"/>
    <xf numFmtId="0" fontId="66" fillId="0" borderId="0"/>
    <xf numFmtId="0" fontId="66" fillId="0" borderId="0"/>
    <xf numFmtId="0" fontId="26" fillId="0" borderId="0"/>
    <xf numFmtId="0" fontId="6" fillId="0" borderId="0"/>
    <xf numFmtId="0" fontId="26" fillId="0" borderId="0"/>
    <xf numFmtId="0" fontId="111" fillId="0" borderId="0"/>
    <xf numFmtId="0" fontId="6" fillId="0" borderId="0"/>
    <xf numFmtId="0" fontId="4" fillId="0" borderId="0"/>
    <xf numFmtId="0" fontId="40" fillId="0" borderId="0"/>
    <xf numFmtId="0" fontId="33" fillId="0" borderId="0"/>
    <xf numFmtId="0" fontId="46" fillId="0" borderId="0"/>
    <xf numFmtId="0" fontId="40" fillId="0" borderId="0"/>
    <xf numFmtId="0" fontId="33" fillId="0" borderId="0"/>
    <xf numFmtId="0" fontId="26" fillId="0" borderId="0"/>
    <xf numFmtId="0" fontId="40" fillId="0" borderId="0"/>
    <xf numFmtId="0" fontId="26" fillId="0" borderId="0"/>
    <xf numFmtId="0" fontId="40" fillId="0" borderId="0"/>
    <xf numFmtId="0" fontId="26" fillId="0" borderId="0"/>
    <xf numFmtId="0" fontId="40" fillId="0" borderId="0"/>
    <xf numFmtId="0" fontId="26" fillId="0" borderId="0"/>
    <xf numFmtId="170" fontId="26" fillId="0" borderId="0"/>
    <xf numFmtId="170" fontId="26" fillId="0" borderId="0"/>
    <xf numFmtId="0" fontId="50" fillId="0" borderId="0"/>
    <xf numFmtId="0" fontId="40" fillId="0" borderId="0"/>
    <xf numFmtId="0" fontId="26" fillId="0" borderId="0"/>
    <xf numFmtId="0" fontId="50" fillId="0" borderId="0"/>
    <xf numFmtId="0" fontId="26" fillId="0" borderId="0"/>
    <xf numFmtId="0" fontId="40" fillId="0" borderId="0"/>
    <xf numFmtId="0" fontId="66" fillId="0" borderId="0"/>
    <xf numFmtId="0" fontId="26" fillId="0" borderId="0"/>
    <xf numFmtId="0" fontId="66" fillId="0" borderId="0"/>
    <xf numFmtId="0" fontId="26" fillId="0" borderId="0"/>
    <xf numFmtId="0" fontId="112" fillId="0" borderId="0"/>
    <xf numFmtId="170" fontId="26" fillId="0" borderId="0"/>
    <xf numFmtId="170" fontId="26" fillId="0" borderId="0"/>
    <xf numFmtId="0" fontId="26" fillId="0" borderId="0"/>
    <xf numFmtId="0" fontId="50" fillId="0" borderId="0"/>
    <xf numFmtId="41" fontId="26" fillId="0" borderId="0"/>
    <xf numFmtId="0" fontId="50" fillId="0" borderId="0"/>
    <xf numFmtId="0" fontId="26" fillId="0" borderId="0"/>
    <xf numFmtId="43" fontId="26" fillId="0" borderId="0"/>
    <xf numFmtId="0" fontId="4" fillId="0" borderId="0"/>
    <xf numFmtId="0" fontId="26" fillId="0" borderId="0"/>
    <xf numFmtId="0" fontId="4" fillId="0" borderId="0"/>
    <xf numFmtId="0" fontId="66" fillId="0" borderId="0"/>
    <xf numFmtId="0" fontId="26" fillId="0" borderId="0"/>
    <xf numFmtId="0" fontId="66" fillId="0" borderId="0"/>
    <xf numFmtId="0" fontId="26" fillId="0" borderId="0"/>
    <xf numFmtId="0" fontId="26" fillId="0" borderId="0"/>
    <xf numFmtId="0" fontId="50" fillId="0" borderId="0"/>
    <xf numFmtId="0" fontId="26" fillId="0" borderId="0"/>
    <xf numFmtId="0" fontId="40" fillId="0" borderId="0"/>
    <xf numFmtId="0" fontId="26" fillId="0" borderId="0"/>
    <xf numFmtId="0" fontId="40" fillId="0" borderId="0"/>
    <xf numFmtId="0" fontId="26" fillId="0" borderId="0"/>
    <xf numFmtId="0" fontId="40" fillId="0" borderId="0"/>
    <xf numFmtId="41" fontId="26" fillId="0" borderId="0"/>
    <xf numFmtId="0" fontId="40" fillId="0" borderId="0"/>
    <xf numFmtId="0" fontId="66" fillId="0" borderId="0"/>
    <xf numFmtId="0" fontId="40" fillId="0" borderId="0"/>
    <xf numFmtId="0" fontId="66" fillId="0" borderId="0"/>
    <xf numFmtId="0" fontId="40" fillId="0" borderId="0"/>
    <xf numFmtId="0" fontId="66" fillId="0" borderId="0"/>
    <xf numFmtId="0" fontId="40" fillId="0" borderId="0"/>
    <xf numFmtId="0" fontId="66" fillId="0" borderId="0"/>
    <xf numFmtId="0" fontId="40" fillId="0" borderId="0"/>
    <xf numFmtId="0" fontId="66" fillId="0" borderId="0"/>
    <xf numFmtId="0" fontId="40" fillId="0" borderId="0"/>
    <xf numFmtId="0" fontId="33" fillId="0" borderId="0"/>
    <xf numFmtId="0" fontId="40" fillId="0" borderId="0"/>
    <xf numFmtId="0" fontId="66" fillId="0" borderId="0"/>
    <xf numFmtId="0" fontId="66" fillId="0" borderId="0"/>
    <xf numFmtId="170" fontId="26" fillId="0" borderId="0"/>
    <xf numFmtId="0" fontId="26" fillId="0" borderId="0"/>
    <xf numFmtId="0" fontId="8" fillId="0" borderId="0"/>
    <xf numFmtId="0" fontId="66" fillId="0" borderId="0"/>
    <xf numFmtId="0" fontId="26" fillId="0" borderId="0"/>
    <xf numFmtId="0" fontId="26" fillId="0" borderId="0"/>
    <xf numFmtId="0" fontId="66" fillId="0" borderId="0"/>
    <xf numFmtId="0" fontId="103" fillId="0" borderId="0"/>
    <xf numFmtId="0" fontId="8" fillId="0" borderId="0"/>
    <xf numFmtId="0" fontId="45" fillId="0" borderId="0"/>
    <xf numFmtId="0" fontId="26" fillId="0" borderId="0"/>
    <xf numFmtId="0" fontId="33" fillId="0" borderId="0"/>
    <xf numFmtId="0" fontId="40" fillId="0" borderId="0"/>
    <xf numFmtId="0" fontId="33" fillId="0" borderId="0"/>
    <xf numFmtId="0" fontId="40" fillId="0" borderId="0"/>
    <xf numFmtId="0" fontId="33" fillId="0" borderId="0"/>
    <xf numFmtId="0" fontId="40" fillId="0" borderId="0"/>
    <xf numFmtId="0" fontId="33" fillId="0" borderId="0"/>
    <xf numFmtId="0" fontId="40" fillId="0" borderId="0"/>
    <xf numFmtId="0" fontId="26" fillId="0" borderId="0"/>
    <xf numFmtId="0" fontId="40" fillId="0" borderId="0"/>
    <xf numFmtId="0" fontId="26" fillId="0" borderId="0"/>
    <xf numFmtId="0" fontId="40" fillId="0" borderId="0"/>
    <xf numFmtId="0" fontId="26" fillId="0" borderId="0"/>
    <xf numFmtId="0" fontId="40" fillId="0" borderId="0"/>
    <xf numFmtId="0" fontId="26" fillId="0" borderId="0"/>
    <xf numFmtId="0" fontId="40" fillId="0" borderId="0"/>
    <xf numFmtId="0" fontId="26" fillId="0" borderId="0"/>
    <xf numFmtId="0" fontId="40" fillId="0" borderId="0"/>
    <xf numFmtId="0" fontId="26" fillId="0" borderId="0"/>
    <xf numFmtId="0" fontId="40" fillId="0" borderId="0"/>
    <xf numFmtId="0" fontId="26" fillId="0" borderId="0"/>
    <xf numFmtId="170" fontId="26" fillId="0" borderId="0"/>
    <xf numFmtId="0" fontId="26" fillId="0" borderId="0"/>
    <xf numFmtId="0" fontId="66" fillId="0" borderId="0"/>
    <xf numFmtId="0" fontId="26" fillId="0" borderId="0"/>
    <xf numFmtId="0" fontId="50" fillId="0" borderId="0"/>
    <xf numFmtId="170" fontId="26" fillId="0" borderId="0"/>
    <xf numFmtId="0" fontId="66" fillId="0" borderId="0"/>
    <xf numFmtId="0" fontId="66" fillId="0" borderId="0"/>
    <xf numFmtId="0" fontId="33" fillId="0" borderId="0"/>
    <xf numFmtId="0" fontId="66" fillId="0" borderId="0"/>
    <xf numFmtId="0" fontId="26" fillId="0" borderId="0"/>
    <xf numFmtId="0" fontId="66" fillId="0" borderId="0"/>
    <xf numFmtId="0" fontId="26" fillId="0" borderId="0"/>
    <xf numFmtId="0" fontId="26" fillId="0" borderId="0"/>
    <xf numFmtId="0" fontId="33" fillId="0" borderId="0"/>
    <xf numFmtId="0" fontId="44" fillId="0" borderId="0"/>
    <xf numFmtId="0" fontId="50" fillId="0" borderId="0"/>
    <xf numFmtId="0" fontId="26" fillId="0" borderId="0"/>
    <xf numFmtId="0" fontId="40" fillId="0" borderId="0"/>
    <xf numFmtId="0" fontId="26" fillId="0" borderId="0"/>
    <xf numFmtId="0" fontId="40" fillId="0" borderId="0"/>
    <xf numFmtId="0" fontId="26" fillId="0" borderId="0"/>
    <xf numFmtId="0" fontId="40" fillId="0" borderId="0"/>
    <xf numFmtId="0" fontId="26" fillId="0" borderId="0"/>
    <xf numFmtId="0" fontId="40" fillId="0" borderId="0"/>
    <xf numFmtId="0" fontId="26" fillId="0" borderId="0"/>
    <xf numFmtId="0" fontId="40" fillId="0" borderId="0"/>
    <xf numFmtId="0" fontId="26" fillId="0" borderId="0"/>
    <xf numFmtId="0" fontId="40" fillId="0" borderId="0"/>
    <xf numFmtId="0" fontId="40" fillId="0" borderId="0"/>
    <xf numFmtId="0" fontId="40" fillId="0" borderId="0"/>
    <xf numFmtId="0" fontId="40" fillId="0" borderId="0"/>
    <xf numFmtId="0" fontId="40" fillId="0" borderId="0"/>
    <xf numFmtId="170" fontId="26" fillId="0" borderId="0"/>
    <xf numFmtId="170" fontId="26" fillId="0" borderId="0"/>
    <xf numFmtId="0" fontId="66" fillId="0" borderId="0"/>
    <xf numFmtId="0" fontId="26" fillId="0" borderId="0"/>
    <xf numFmtId="0" fontId="66" fillId="0" borderId="0"/>
    <xf numFmtId="0" fontId="46" fillId="0" borderId="0"/>
    <xf numFmtId="0" fontId="66" fillId="0" borderId="0"/>
    <xf numFmtId="0" fontId="46" fillId="0" borderId="0"/>
    <xf numFmtId="0" fontId="26" fillId="0" borderId="0"/>
    <xf numFmtId="0" fontId="46" fillId="0" borderId="0"/>
    <xf numFmtId="0" fontId="26" fillId="0" borderId="0"/>
    <xf numFmtId="0" fontId="66" fillId="0" borderId="0"/>
    <xf numFmtId="0" fontId="3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6" fillId="0" borderId="0"/>
    <xf numFmtId="0" fontId="26" fillId="0" borderId="0"/>
    <xf numFmtId="170" fontId="4" fillId="0" borderId="0"/>
    <xf numFmtId="170" fontId="4" fillId="0" borderId="0"/>
    <xf numFmtId="0" fontId="26" fillId="0" borderId="0"/>
    <xf numFmtId="0" fontId="66" fillId="0" borderId="0"/>
    <xf numFmtId="0" fontId="26" fillId="0" borderId="0"/>
    <xf numFmtId="0" fontId="8" fillId="0" borderId="0"/>
    <xf numFmtId="0" fontId="46" fillId="0" borderId="0"/>
    <xf numFmtId="0" fontId="26" fillId="0" borderId="0"/>
    <xf numFmtId="0" fontId="26" fillId="0" borderId="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6" fillId="0" borderId="0"/>
    <xf numFmtId="0" fontId="26" fillId="0" borderId="0"/>
    <xf numFmtId="170" fontId="4" fillId="0" borderId="0"/>
    <xf numFmtId="170" fontId="4" fillId="0" borderId="0"/>
    <xf numFmtId="0" fontId="26" fillId="0" borderId="0"/>
    <xf numFmtId="0" fontId="66" fillId="0" borderId="0"/>
    <xf numFmtId="0" fontId="66" fillId="0" borderId="0"/>
    <xf numFmtId="0" fontId="4" fillId="0" borderId="0"/>
    <xf numFmtId="0" fontId="33" fillId="0" borderId="0"/>
    <xf numFmtId="0" fontId="66" fillId="0" borderId="0"/>
    <xf numFmtId="0" fontId="33" fillId="0" borderId="0"/>
    <xf numFmtId="0" fontId="2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26" fillId="0" borderId="0"/>
    <xf numFmtId="0" fontId="66" fillId="0" borderId="0"/>
    <xf numFmtId="0" fontId="26" fillId="0" borderId="0"/>
    <xf numFmtId="0" fontId="46" fillId="0" borderId="0"/>
    <xf numFmtId="0" fontId="26" fillId="0" borderId="0"/>
    <xf numFmtId="0" fontId="46" fillId="0" borderId="0"/>
    <xf numFmtId="170" fontId="4" fillId="0" borderId="0"/>
    <xf numFmtId="170" fontId="4" fillId="0" borderId="0"/>
    <xf numFmtId="0" fontId="26" fillId="0" borderId="0"/>
    <xf numFmtId="0" fontId="66" fillId="0" borderId="0"/>
    <xf numFmtId="0" fontId="66" fillId="0" borderId="0"/>
    <xf numFmtId="0" fontId="26" fillId="0" borderId="0"/>
    <xf numFmtId="0" fontId="26" fillId="0" borderId="0">
      <alignment vertical="top"/>
    </xf>
    <xf numFmtId="0" fontId="26" fillId="0" borderId="0">
      <alignment vertical="top"/>
    </xf>
    <xf numFmtId="0" fontId="26" fillId="0" borderId="0">
      <alignment vertical="top"/>
    </xf>
    <xf numFmtId="0" fontId="66"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70" fontId="4" fillId="0" borderId="0"/>
    <xf numFmtId="170" fontId="4" fillId="0" borderId="0"/>
    <xf numFmtId="170" fontId="4" fillId="0" borderId="0"/>
    <xf numFmtId="0" fontId="26" fillId="0" borderId="0"/>
    <xf numFmtId="170" fontId="4" fillId="0" borderId="0"/>
    <xf numFmtId="0" fontId="26" fillId="0" borderId="0"/>
    <xf numFmtId="0" fontId="66"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6" fillId="0" borderId="0"/>
    <xf numFmtId="0" fontId="66" fillId="0" borderId="0"/>
    <xf numFmtId="0" fontId="2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36" fillId="35" borderId="16" applyNumberFormat="0" applyFont="0" applyAlignment="0" applyProtection="0"/>
    <xf numFmtId="0" fontId="69" fillId="35" borderId="16" applyNumberFormat="0" applyFont="0" applyAlignment="0" applyProtection="0"/>
    <xf numFmtId="0" fontId="3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85" fillId="55" borderId="27" applyNumberFormat="0" applyAlignment="0" applyProtection="0"/>
    <xf numFmtId="0" fontId="85" fillId="55" borderId="27" applyNumberFormat="0" applyAlignment="0" applyProtection="0"/>
    <xf numFmtId="0" fontId="85" fillId="55" borderId="27" applyNumberFormat="0" applyAlignment="0" applyProtection="0"/>
    <xf numFmtId="0" fontId="48" fillId="0" borderId="0" applyNumberFormat="0" applyFont="0" applyFill="0" applyBorder="0" applyAlignment="0" applyProtection="0">
      <alignment vertical="center"/>
    </xf>
    <xf numFmtId="0" fontId="105" fillId="0" borderId="0">
      <alignment vertical="center"/>
    </xf>
    <xf numFmtId="0" fontId="48" fillId="0" borderId="0" applyNumberFormat="0" applyFont="0" applyFill="0" applyBorder="0" applyAlignment="0" applyProtection="0">
      <alignment vertical="center"/>
    </xf>
    <xf numFmtId="0" fontId="48" fillId="0" borderId="0" applyNumberFormat="0" applyFont="0" applyFill="0" applyBorder="0" applyAlignment="0" applyProtection="0">
      <alignment vertical="center"/>
    </xf>
    <xf numFmtId="0" fontId="48" fillId="0" borderId="0" applyNumberFormat="0" applyFont="0" applyFill="0" applyBorder="0" applyAlignment="0" applyProtection="0">
      <alignment vertical="center"/>
    </xf>
    <xf numFmtId="0" fontId="48" fillId="0" borderId="0" applyNumberFormat="0" applyFont="0" applyFill="0" applyBorder="0" applyAlignment="0" applyProtection="0">
      <alignment vertical="center"/>
    </xf>
    <xf numFmtId="0" fontId="105" fillId="0" borderId="0">
      <alignment vertical="center"/>
    </xf>
    <xf numFmtId="9" fontId="6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0" fontId="26" fillId="0" borderId="0" applyFont="0" applyFill="0" applyBorder="0" applyAlignment="0" applyProtection="0"/>
    <xf numFmtId="10" fontId="26" fillId="0" borderId="0" applyFont="0" applyFill="0" applyBorder="0" applyAlignment="0" applyProtection="0"/>
    <xf numFmtId="177" fontId="107" fillId="0" borderId="0" applyFont="0" applyFill="0" applyBorder="0" applyAlignment="0" applyProtection="0"/>
    <xf numFmtId="178" fontId="10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8"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8"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10" fontId="26" fillId="0" borderId="0" applyFont="0" applyFill="0" applyBorder="0" applyAlignment="0" applyProtection="0"/>
    <xf numFmtId="9" fontId="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9" fillId="0" borderId="0" applyFont="0" applyFill="0" applyBorder="0" applyAlignment="0" applyProtection="0"/>
    <xf numFmtId="9" fontId="26"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10" fontId="26" fillId="0" borderId="0" applyFont="0" applyFill="0" applyBorder="0" applyAlignment="0" applyProtection="0"/>
    <xf numFmtId="9" fontId="2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1" fillId="0" borderId="0"/>
    <xf numFmtId="0" fontId="91" fillId="0" borderId="0"/>
    <xf numFmtId="0" fontId="91" fillId="0" borderId="0"/>
    <xf numFmtId="4" fontId="69" fillId="62" borderId="27" applyNumberFormat="0" applyProtection="0">
      <alignment vertical="center"/>
    </xf>
    <xf numFmtId="4" fontId="69" fillId="62" borderId="27" applyNumberFormat="0" applyProtection="0">
      <alignment vertical="center"/>
    </xf>
    <xf numFmtId="4" fontId="69" fillId="62" borderId="27" applyNumberFormat="0" applyProtection="0">
      <alignment horizontal="left" vertical="center" indent="1"/>
    </xf>
    <xf numFmtId="4" fontId="69" fillId="62" borderId="27" applyNumberFormat="0" applyProtection="0">
      <alignment horizontal="left" vertical="center" indent="1"/>
    </xf>
    <xf numFmtId="4" fontId="69" fillId="62" borderId="27" applyNumberFormat="0" applyProtection="0">
      <alignment horizontal="left" vertical="center" indent="1"/>
    </xf>
    <xf numFmtId="4" fontId="69" fillId="62"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4" fontId="69" fillId="64" borderId="27" applyNumberFormat="0" applyProtection="0">
      <alignment horizontal="right" vertical="center"/>
    </xf>
    <xf numFmtId="4" fontId="69" fillId="64" borderId="27" applyNumberFormat="0" applyProtection="0">
      <alignment horizontal="right" vertical="center"/>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69" fillId="0" borderId="0" applyNumberFormat="0" applyBorder="0" applyAlignment="0"/>
    <xf numFmtId="0" fontId="69" fillId="0" borderId="0" applyNumberFormat="0" applyBorder="0" applyAlignment="0"/>
    <xf numFmtId="0" fontId="94" fillId="0" borderId="0" applyNumberFormat="0" applyBorder="0" applyAlignment="0"/>
    <xf numFmtId="0" fontId="95" fillId="55" borderId="0" applyNumberFormat="0" applyBorder="0" applyAlignment="0"/>
    <xf numFmtId="0" fontId="95" fillId="55" borderId="0" applyNumberFormat="0" applyBorder="0" applyAlignment="0"/>
    <xf numFmtId="0" fontId="95" fillId="55" borderId="0" applyNumberFormat="0" applyBorder="0" applyAlignment="0"/>
    <xf numFmtId="0" fontId="69" fillId="0" borderId="0" applyNumberFormat="0" applyBorder="0" applyAlignment="0"/>
    <xf numFmtId="0" fontId="69" fillId="0" borderId="0" applyNumberFormat="0" applyBorder="0" applyAlignment="0"/>
    <xf numFmtId="0" fontId="96" fillId="0" borderId="0" applyNumberFormat="0" applyBorder="0" applyAlignment="0"/>
    <xf numFmtId="0" fontId="96" fillId="0" borderId="0" applyNumberFormat="0" applyBorder="0" applyAlignment="0"/>
    <xf numFmtId="0" fontId="96" fillId="0" borderId="0" applyNumberFormat="0" applyBorder="0" applyAlignment="0"/>
    <xf numFmtId="0" fontId="97" fillId="55" borderId="0" applyNumberFormat="0" applyBorder="0" applyAlignment="0"/>
    <xf numFmtId="0" fontId="97" fillId="55" borderId="0" applyNumberFormat="0" applyBorder="0" applyAlignment="0"/>
    <xf numFmtId="0" fontId="97" fillId="55" borderId="0" applyNumberFormat="0" applyBorder="0" applyAlignment="0"/>
    <xf numFmtId="0" fontId="72" fillId="0" borderId="0" applyFill="0" applyBorder="0" applyProtection="0">
      <alignment horizontal="left" vertical="top"/>
    </xf>
    <xf numFmtId="0" fontId="86" fillId="0" borderId="0" applyNumberFormat="0" applyFill="0" applyBorder="0" applyAlignment="0" applyProtection="0"/>
    <xf numFmtId="0" fontId="106" fillId="0" borderId="0">
      <alignment horizontal="centerContinuous" vertical="center"/>
    </xf>
    <xf numFmtId="0" fontId="86" fillId="0" borderId="0" applyNumberFormat="0" applyFill="0" applyBorder="0" applyAlignment="0" applyProtection="0"/>
    <xf numFmtId="169" fontId="47" fillId="0" borderId="0">
      <alignment horizontal="centerContinuous" vertical="center"/>
    </xf>
    <xf numFmtId="0" fontId="86" fillId="0" borderId="0" applyNumberFormat="0" applyFill="0" applyBorder="0" applyAlignment="0" applyProtection="0"/>
    <xf numFmtId="169" fontId="47" fillId="0" borderId="0">
      <alignment horizontal="centerContinuous" vertical="center"/>
    </xf>
    <xf numFmtId="0" fontId="86" fillId="0" borderId="0" applyNumberFormat="0" applyFill="0" applyBorder="0" applyAlignment="0" applyProtection="0"/>
    <xf numFmtId="0" fontId="86" fillId="0" borderId="0" applyNumberFormat="0" applyFill="0" applyBorder="0" applyAlignment="0" applyProtection="0"/>
    <xf numFmtId="0" fontId="87" fillId="0" borderId="28" applyNumberFormat="0" applyFill="0" applyAlignment="0" applyProtection="0"/>
    <xf numFmtId="0" fontId="87" fillId="0" borderId="28" applyNumberFormat="0" applyFill="0" applyAlignment="0" applyProtection="0"/>
    <xf numFmtId="42" fontId="101" fillId="0" borderId="0">
      <alignment vertical="center"/>
    </xf>
    <xf numFmtId="0" fontId="26" fillId="0" borderId="17" applyNumberFormat="0" applyFill="0" applyAlignment="0" applyProtection="0"/>
    <xf numFmtId="42" fontId="101" fillId="0" borderId="0">
      <alignment vertical="center"/>
    </xf>
    <xf numFmtId="42" fontId="101" fillId="0" borderId="0">
      <alignment vertical="center"/>
    </xf>
    <xf numFmtId="0" fontId="26" fillId="0" borderId="17" applyNumberFormat="0" applyFont="0" applyFill="0" applyAlignment="0" applyProtection="0"/>
    <xf numFmtId="0" fontId="87" fillId="0" borderId="28" applyNumberFormat="0" applyFill="0" applyAlignment="0" applyProtection="0"/>
    <xf numFmtId="42" fontId="101" fillId="0" borderId="0">
      <alignment vertical="center"/>
    </xf>
    <xf numFmtId="0" fontId="87" fillId="0" borderId="28" applyNumberFormat="0" applyFill="0" applyAlignment="0" applyProtection="0"/>
    <xf numFmtId="0" fontId="87" fillId="0" borderId="28" applyNumberFormat="0" applyFill="0" applyAlignment="0" applyProtection="0"/>
    <xf numFmtId="0" fontId="87" fillId="0" borderId="28" applyNumberFormat="0" applyFill="0" applyAlignment="0" applyProtection="0"/>
    <xf numFmtId="0" fontId="87" fillId="0" borderId="28" applyNumberFormat="0" applyFill="0" applyAlignment="0" applyProtection="0"/>
    <xf numFmtId="42" fontId="101" fillId="0" borderId="0">
      <alignment vertical="center"/>
    </xf>
    <xf numFmtId="42" fontId="101" fillId="0" borderId="0">
      <alignment vertical="center"/>
    </xf>
    <xf numFmtId="0" fontId="87" fillId="0" borderId="28" applyNumberFormat="0" applyFill="0" applyAlignment="0" applyProtection="0"/>
    <xf numFmtId="0" fontId="87" fillId="0" borderId="28" applyNumberFormat="0" applyFill="0" applyAlignment="0" applyProtection="0"/>
    <xf numFmtId="0" fontId="26" fillId="0" borderId="17" applyNumberFormat="0" applyFont="0" applyFill="0" applyAlignment="0" applyProtection="0"/>
    <xf numFmtId="0" fontId="26" fillId="0" borderId="17" applyNumberFormat="0" applyFill="0" applyAlignment="0" applyProtection="0"/>
    <xf numFmtId="0" fontId="87" fillId="0" borderId="28"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26" fillId="0" borderId="0"/>
    <xf numFmtId="43" fontId="2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4" fontId="2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9" fontId="26" fillId="0" borderId="0" applyFont="0" applyFill="0" applyBorder="0" applyAlignment="0" applyProtection="0"/>
    <xf numFmtId="0" fontId="87" fillId="0" borderId="33" applyNumberFormat="0" applyFill="0" applyAlignment="0" applyProtection="0"/>
    <xf numFmtId="0" fontId="118" fillId="0" borderId="0" applyNumberForma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3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6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3" fontId="6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8" fillId="0" borderId="0" applyFont="0" applyFill="0" applyBorder="0" applyAlignment="0" applyProtection="0"/>
    <xf numFmtId="44" fontId="3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26" fillId="0" borderId="0" applyFont="0" applyFill="0" applyBorder="0" applyAlignment="0" applyProtection="0"/>
    <xf numFmtId="44" fontId="69"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6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87" fillId="0" borderId="33" applyNumberFormat="0" applyFill="0" applyAlignment="0" applyProtection="0"/>
    <xf numFmtId="44" fontId="36" fillId="0" borderId="0" applyFont="0" applyFill="0" applyBorder="0" applyAlignment="0" applyProtection="0"/>
    <xf numFmtId="44" fontId="36"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38" fontId="6" fillId="36" borderId="0" applyNumberFormat="0" applyBorder="0" applyAlignment="0" applyProtection="0"/>
    <xf numFmtId="38" fontId="6" fillId="36" borderId="0" applyNumberFormat="0" applyBorder="0" applyAlignment="0" applyProtection="0"/>
    <xf numFmtId="10" fontId="6" fillId="60" borderId="18" applyNumberFormat="0" applyBorder="0" applyAlignment="0" applyProtection="0"/>
    <xf numFmtId="10" fontId="6" fillId="60" borderId="18" applyNumberFormat="0" applyBorder="0" applyAlignment="0" applyProtection="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6" fillId="0" borderId="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6" fillId="0" borderId="0"/>
    <xf numFmtId="0" fontId="66" fillId="0" borderId="0"/>
    <xf numFmtId="9" fontId="8" fillId="0" borderId="0" applyFont="0" applyFill="0" applyBorder="0" applyAlignment="0" applyProtection="0"/>
    <xf numFmtId="9" fontId="8"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6" fillId="0" borderId="0" applyFont="0" applyFill="0" applyBorder="0" applyAlignment="0" applyProtection="0"/>
    <xf numFmtId="9" fontId="8"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87" fillId="0" borderId="33" applyNumberFormat="0" applyFill="0" applyAlignment="0" applyProtection="0"/>
    <xf numFmtId="0" fontId="118" fillId="0" borderId="0" applyNumberFormat="0" applyFill="0" applyBorder="0" applyAlignment="0" applyProtection="0"/>
    <xf numFmtId="9" fontId="26" fillId="0" borderId="0" applyFont="0" applyFill="0" applyBorder="0" applyAlignment="0" applyProtection="0"/>
    <xf numFmtId="0" fontId="85" fillId="67" borderId="27" applyNumberFormat="0" applyAlignment="0" applyProtection="0"/>
    <xf numFmtId="0" fontId="26" fillId="35" borderId="16" applyNumberFormat="0" applyFont="0" applyAlignment="0" applyProtection="0"/>
    <xf numFmtId="0" fontId="26" fillId="35" borderId="16" applyNumberFormat="0" applyFont="0" applyAlignment="0" applyProtection="0"/>
    <xf numFmtId="0" fontId="117" fillId="61" borderId="0" applyNumberFormat="0" applyBorder="0" applyAlignment="0" applyProtection="0"/>
    <xf numFmtId="0" fontId="88" fillId="0" borderId="32" applyNumberFormat="0" applyFill="0" applyAlignment="0" applyProtection="0"/>
    <xf numFmtId="0" fontId="82" fillId="61" borderId="19" applyNumberFormat="0" applyAlignment="0" applyProtection="0"/>
    <xf numFmtId="0" fontId="116" fillId="0" borderId="0" applyNumberFormat="0" applyFill="0" applyBorder="0" applyAlignment="0" applyProtection="0"/>
    <xf numFmtId="0" fontId="116" fillId="0" borderId="31" applyNumberFormat="0" applyFill="0" applyAlignment="0" applyProtection="0"/>
    <xf numFmtId="0" fontId="115" fillId="0" borderId="30" applyNumberFormat="0" applyFill="0" applyAlignment="0" applyProtection="0"/>
    <xf numFmtId="0" fontId="114" fillId="0" borderId="29" applyNumberFormat="0" applyFill="0" applyAlignment="0" applyProtection="0"/>
    <xf numFmtId="0" fontId="78" fillId="41" borderId="0" applyNumberFormat="0" applyBorder="0" applyAlignment="0" applyProtection="0"/>
    <xf numFmtId="9" fontId="6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13" fillId="67" borderId="19" applyNumberFormat="0" applyAlignment="0" applyProtection="0"/>
    <xf numFmtId="0" fontId="74" fillId="40" borderId="0" applyNumberFormat="0" applyBorder="0" applyAlignment="0" applyProtection="0"/>
    <xf numFmtId="0" fontId="73" fillId="52" borderId="0" applyNumberFormat="0" applyBorder="0" applyAlignment="0" applyProtection="0"/>
    <xf numFmtId="0" fontId="82" fillId="61" borderId="19" applyNumberFormat="0" applyAlignment="0" applyProtection="0"/>
    <xf numFmtId="0" fontId="73" fillId="66" borderId="0" applyNumberFormat="0" applyBorder="0" applyAlignment="0" applyProtection="0"/>
    <xf numFmtId="0" fontId="73" fillId="46" borderId="0" applyNumberFormat="0" applyBorder="0" applyAlignment="0" applyProtection="0"/>
    <xf numFmtId="0" fontId="73" fillId="54" borderId="0" applyNumberFormat="0" applyBorder="0" applyAlignment="0" applyProtection="0"/>
    <xf numFmtId="0" fontId="73" fillId="65" borderId="0" applyNumberFormat="0" applyBorder="0" applyAlignment="0" applyProtection="0"/>
    <xf numFmtId="0" fontId="73" fillId="44" borderId="0" applyNumberFormat="0" applyBorder="0" applyAlignment="0" applyProtection="0"/>
    <xf numFmtId="0" fontId="73" fillId="41" borderId="0" applyNumberFormat="0" applyBorder="0" applyAlignment="0" applyProtection="0"/>
    <xf numFmtId="0" fontId="73" fillId="38" borderId="0" applyNumberFormat="0" applyBorder="0" applyAlignment="0" applyProtection="0"/>
    <xf numFmtId="0" fontId="73" fillId="46" borderId="0" applyNumberFormat="0" applyBorder="0" applyAlignment="0" applyProtection="0"/>
    <xf numFmtId="0" fontId="73" fillId="54" borderId="0" applyNumberFormat="0" applyBorder="0" applyAlignment="0" applyProtection="0"/>
    <xf numFmtId="0" fontId="73" fillId="41" borderId="0" applyNumberFormat="0" applyBorder="0" applyAlignment="0" applyProtection="0"/>
    <xf numFmtId="0" fontId="36" fillId="35" borderId="0" applyNumberFormat="0" applyBorder="0" applyAlignment="0" applyProtection="0"/>
    <xf numFmtId="0" fontId="36" fillId="41" borderId="0" applyNumberFormat="0" applyBorder="0" applyAlignment="0" applyProtection="0"/>
    <xf numFmtId="0" fontId="36" fillId="38" borderId="0" applyNumberFormat="0" applyBorder="0" applyAlignment="0" applyProtection="0"/>
    <xf numFmtId="0" fontId="36" fillId="61" borderId="0" applyNumberFormat="0" applyBorder="0" applyAlignment="0" applyProtection="0"/>
    <xf numFmtId="0" fontId="82" fillId="61" borderId="19" applyNumberFormat="0" applyAlignment="0" applyProtection="0"/>
    <xf numFmtId="0" fontId="36" fillId="41" borderId="0" applyNumberFormat="0" applyBorder="0" applyAlignment="0" applyProtection="0"/>
    <xf numFmtId="0" fontId="36" fillId="35" borderId="0" applyNumberFormat="0" applyBorder="0" applyAlignment="0" applyProtection="0"/>
    <xf numFmtId="0" fontId="82" fillId="61" borderId="19" applyNumberFormat="0" applyAlignment="0" applyProtection="0"/>
    <xf numFmtId="0" fontId="36" fillId="42" borderId="0" applyNumberFormat="0" applyBorder="0" applyAlignment="0" applyProtection="0"/>
    <xf numFmtId="0" fontId="36" fillId="35" borderId="0" applyNumberFormat="0" applyBorder="0" applyAlignment="0" applyProtection="0"/>
    <xf numFmtId="0" fontId="36" fillId="44" borderId="0" applyNumberFormat="0" applyBorder="0" applyAlignment="0" applyProtection="0"/>
    <xf numFmtId="0" fontId="36" fillId="43" borderId="0" applyNumberFormat="0" applyBorder="0" applyAlignment="0" applyProtection="0"/>
    <xf numFmtId="0" fontId="118" fillId="0" borderId="0" applyNumberFormat="0" applyFill="0" applyBorder="0" applyAlignment="0" applyProtection="0"/>
    <xf numFmtId="0" fontId="87" fillId="0" borderId="33" applyNumberFormat="0" applyFill="0" applyAlignment="0" applyProtection="0"/>
    <xf numFmtId="0" fontId="118" fillId="0" borderId="0" applyNumberFormat="0" applyFill="0" applyBorder="0" applyAlignment="0" applyProtection="0"/>
    <xf numFmtId="0" fontId="87" fillId="0" borderId="33" applyNumberFormat="0" applyFill="0" applyAlignment="0" applyProtection="0"/>
    <xf numFmtId="0" fontId="118" fillId="0" borderId="0" applyNumberFormat="0" applyFill="0" applyBorder="0" applyAlignment="0" applyProtection="0"/>
    <xf numFmtId="0" fontId="87" fillId="0" borderId="33" applyNumberFormat="0" applyFill="0" applyAlignment="0" applyProtection="0"/>
    <xf numFmtId="0" fontId="118" fillId="0" borderId="0" applyNumberFormat="0" applyFill="0" applyBorder="0" applyAlignment="0" applyProtection="0"/>
    <xf numFmtId="9" fontId="33"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9" fontId="33" fillId="0" borderId="0" applyFont="0" applyFill="0" applyBorder="0" applyAlignment="0" applyProtection="0"/>
    <xf numFmtId="0" fontId="26" fillId="0" borderId="0"/>
    <xf numFmtId="9" fontId="33" fillId="0" borderId="0" applyFont="0" applyFill="0" applyBorder="0" applyAlignment="0" applyProtection="0"/>
    <xf numFmtId="43" fontId="33" fillId="0" borderId="0" applyFont="0" applyFill="0" applyBorder="0" applyAlignment="0" applyProtection="0"/>
    <xf numFmtId="0" fontId="33" fillId="0" borderId="0"/>
    <xf numFmtId="9" fontId="26" fillId="0" borderId="0" applyFont="0" applyFill="0" applyBorder="0" applyAlignment="0" applyProtection="0"/>
    <xf numFmtId="43" fontId="33" fillId="0" borderId="0" applyFont="0" applyFill="0" applyBorder="0" applyAlignment="0" applyProtection="0"/>
    <xf numFmtId="0" fontId="33"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43" fontId="33" fillId="0" borderId="0" applyFont="0" applyFill="0" applyBorder="0" applyAlignment="0" applyProtection="0"/>
    <xf numFmtId="9" fontId="33" fillId="0" borderId="0" applyFont="0" applyFill="0" applyBorder="0" applyAlignment="0" applyProtection="0"/>
    <xf numFmtId="0" fontId="26" fillId="0" borderId="0"/>
    <xf numFmtId="44" fontId="67" fillId="0" borderId="0" applyFont="0" applyFill="0" applyBorder="0" applyAlignment="0" applyProtection="0"/>
    <xf numFmtId="0" fontId="4" fillId="0" borderId="0"/>
    <xf numFmtId="9" fontId="26" fillId="0" borderId="0" applyFont="0" applyFill="0" applyBorder="0" applyAlignment="0" applyProtection="0"/>
    <xf numFmtId="0" fontId="4" fillId="0" borderId="0"/>
    <xf numFmtId="44" fontId="4" fillId="0" borderId="0" applyFont="0" applyFill="0" applyBorder="0" applyAlignment="0" applyProtection="0"/>
    <xf numFmtId="0" fontId="119" fillId="0" borderId="0">
      <protection locked="0"/>
    </xf>
    <xf numFmtId="0" fontId="4" fillId="0" borderId="0"/>
    <xf numFmtId="44" fontId="4" fillId="0" borderId="0" applyFont="0" applyFill="0" applyBorder="0" applyAlignment="0" applyProtection="0"/>
    <xf numFmtId="43" fontId="4" fillId="0" borderId="0" applyFont="0" applyFill="0" applyBorder="0" applyAlignment="0" applyProtection="0"/>
    <xf numFmtId="170" fontId="4" fillId="0" borderId="0"/>
    <xf numFmtId="170" fontId="4" fillId="0" borderId="0"/>
    <xf numFmtId="170" fontId="4" fillId="0" borderId="0"/>
    <xf numFmtId="170" fontId="4" fillId="0" borderId="0"/>
    <xf numFmtId="170" fontId="4" fillId="0" borderId="0"/>
    <xf numFmtId="170" fontId="4" fillId="0" borderId="0"/>
    <xf numFmtId="170" fontId="4" fillId="0" borderId="0"/>
    <xf numFmtId="170" fontId="4" fillId="0" borderId="0"/>
    <xf numFmtId="0" fontId="66" fillId="0" borderId="0"/>
    <xf numFmtId="0" fontId="4" fillId="0" borderId="0"/>
    <xf numFmtId="44" fontId="4" fillId="0" borderId="0" applyFont="0" applyFill="0" applyBorder="0" applyAlignment="0" applyProtection="0"/>
    <xf numFmtId="170" fontId="4" fillId="0" borderId="0"/>
    <xf numFmtId="170" fontId="4" fillId="0" borderId="0"/>
    <xf numFmtId="170" fontId="4" fillId="0" borderId="0"/>
    <xf numFmtId="170" fontId="4" fillId="0" borderId="0"/>
    <xf numFmtId="170" fontId="4" fillId="0" borderId="0"/>
    <xf numFmtId="170" fontId="4" fillId="0" borderId="0"/>
    <xf numFmtId="170" fontId="4" fillId="0" borderId="0"/>
    <xf numFmtId="170" fontId="4" fillId="0" borderId="0"/>
    <xf numFmtId="0" fontId="66" fillId="0" borderId="0"/>
    <xf numFmtId="0" fontId="4" fillId="0" borderId="0"/>
    <xf numFmtId="44" fontId="4" fillId="0" borderId="0" applyFont="0" applyFill="0" applyBorder="0" applyAlignment="0" applyProtection="0"/>
    <xf numFmtId="0" fontId="33" fillId="0" borderId="0">
      <alignment vertical="center"/>
    </xf>
    <xf numFmtId="43" fontId="46" fillId="0" borderId="0" applyFont="0" applyFill="0" applyBorder="0" applyAlignment="0" applyProtection="0"/>
    <xf numFmtId="9" fontId="46" fillId="0" borderId="0" applyFont="0" applyFill="0" applyBorder="0" applyAlignment="0" applyProtection="0"/>
    <xf numFmtId="0" fontId="26" fillId="0" borderId="0"/>
    <xf numFmtId="44" fontId="33" fillId="0" borderId="0" applyFont="0" applyFill="0" applyBorder="0" applyAlignment="0" applyProtection="0"/>
    <xf numFmtId="0" fontId="48" fillId="0" borderId="0"/>
    <xf numFmtId="43" fontId="8" fillId="0" borderId="0" applyFont="0" applyFill="0" applyBorder="0" applyAlignment="0" applyProtection="0"/>
    <xf numFmtId="9" fontId="8" fillId="0" borderId="0" applyFont="0" applyFill="0" applyBorder="0" applyAlignment="0" applyProtection="0"/>
    <xf numFmtId="0" fontId="48" fillId="0" borderId="0"/>
    <xf numFmtId="0" fontId="33" fillId="0" borderId="0"/>
    <xf numFmtId="0" fontId="46" fillId="0" borderId="0"/>
    <xf numFmtId="0" fontId="36" fillId="68" borderId="0" applyNumberFormat="0" applyBorder="0" applyAlignment="0" applyProtection="0"/>
    <xf numFmtId="0" fontId="36" fillId="68" borderId="0" applyNumberFormat="0" applyBorder="0" applyAlignment="0" applyProtection="0"/>
    <xf numFmtId="0" fontId="73" fillId="69" borderId="0" applyNumberFormat="0" applyBorder="0" applyAlignment="0" applyProtection="0"/>
    <xf numFmtId="0" fontId="36" fillId="70" borderId="0" applyNumberFormat="0" applyBorder="0" applyAlignment="0" applyProtection="0"/>
    <xf numFmtId="0" fontId="36" fillId="71" borderId="0" applyNumberFormat="0" applyBorder="0" applyAlignment="0" applyProtection="0"/>
    <xf numFmtId="0" fontId="73" fillId="72" borderId="0" applyNumberFormat="0" applyBorder="0" applyAlignment="0" applyProtection="0"/>
    <xf numFmtId="0" fontId="36" fillId="70" borderId="0" applyNumberFormat="0" applyBorder="0" applyAlignment="0" applyProtection="0"/>
    <xf numFmtId="0" fontId="36" fillId="73" borderId="0" applyNumberFormat="0" applyBorder="0" applyAlignment="0" applyProtection="0"/>
    <xf numFmtId="0" fontId="73" fillId="71" borderId="0" applyNumberFormat="0" applyBorder="0" applyAlignment="0" applyProtection="0"/>
    <xf numFmtId="0" fontId="36" fillId="68" borderId="0" applyNumberFormat="0" applyBorder="0" applyAlignment="0" applyProtection="0"/>
    <xf numFmtId="0" fontId="36" fillId="71" borderId="0" applyNumberFormat="0" applyBorder="0" applyAlignment="0" applyProtection="0"/>
    <xf numFmtId="0" fontId="73" fillId="71" borderId="0" applyNumberFormat="0" applyBorder="0" applyAlignment="0" applyProtection="0"/>
    <xf numFmtId="0" fontId="36" fillId="74" borderId="0" applyNumberFormat="0" applyBorder="0" applyAlignment="0" applyProtection="0"/>
    <xf numFmtId="0" fontId="36" fillId="68" borderId="0" applyNumberFormat="0" applyBorder="0" applyAlignment="0" applyProtection="0"/>
    <xf numFmtId="0" fontId="73" fillId="69" borderId="0" applyNumberFormat="0" applyBorder="0" applyAlignment="0" applyProtection="0"/>
    <xf numFmtId="0" fontId="36" fillId="70" borderId="0" applyNumberFormat="0" applyBorder="0" applyAlignment="0" applyProtection="0"/>
    <xf numFmtId="0" fontId="36" fillId="75" borderId="0" applyNumberFormat="0" applyBorder="0" applyAlignment="0" applyProtection="0"/>
    <xf numFmtId="0" fontId="73" fillId="75" borderId="0" applyNumberFormat="0" applyBorder="0" applyAlignment="0" applyProtection="0"/>
    <xf numFmtId="0" fontId="87" fillId="76" borderId="0" applyNumberFormat="0" applyBorder="0" applyAlignment="0" applyProtection="0"/>
    <xf numFmtId="0" fontId="87" fillId="77" borderId="0" applyNumberFormat="0" applyBorder="0" applyAlignment="0" applyProtection="0"/>
    <xf numFmtId="0" fontId="87" fillId="78" borderId="0" applyNumberFormat="0" applyBorder="0" applyAlignment="0" applyProtection="0"/>
    <xf numFmtId="0" fontId="118" fillId="0" borderId="0" applyNumberFormat="0" applyFill="0" applyBorder="0" applyAlignment="0" applyProtection="0"/>
    <xf numFmtId="40" fontId="67" fillId="0" borderId="2">
      <alignment horizontal="right"/>
    </xf>
    <xf numFmtId="0" fontId="89" fillId="0" borderId="0">
      <alignment horizontal="left"/>
    </xf>
    <xf numFmtId="40" fontId="26" fillId="0" borderId="0"/>
    <xf numFmtId="0" fontId="89" fillId="0" borderId="0">
      <alignment horizontal="left"/>
    </xf>
    <xf numFmtId="179" fontId="67" fillId="0" borderId="2">
      <alignment horizontal="right"/>
    </xf>
    <xf numFmtId="40" fontId="67" fillId="0" borderId="0">
      <alignment horizontal="right"/>
    </xf>
    <xf numFmtId="40" fontId="26" fillId="0" borderId="0">
      <alignment horizontal="right"/>
    </xf>
    <xf numFmtId="40" fontId="26" fillId="0" borderId="0">
      <alignment horizontal="left"/>
    </xf>
    <xf numFmtId="40" fontId="26" fillId="0" borderId="0"/>
    <xf numFmtId="40" fontId="26" fillId="0" borderId="0">
      <alignment horizontal="left"/>
    </xf>
    <xf numFmtId="179" fontId="26" fillId="0" borderId="0">
      <alignment horizontal="right"/>
    </xf>
    <xf numFmtId="40" fontId="26" fillId="0" borderId="0"/>
    <xf numFmtId="40" fontId="121" fillId="79" borderId="0">
      <alignment horizontal="right" vertical="center"/>
    </xf>
    <xf numFmtId="40" fontId="121" fillId="79" borderId="0">
      <alignment horizontal="left" vertical="center"/>
    </xf>
    <xf numFmtId="40" fontId="121" fillId="79" borderId="0">
      <alignment horizontal="center" vertical="center"/>
    </xf>
    <xf numFmtId="40" fontId="121" fillId="79" borderId="0">
      <alignment horizontal="center" vertical="center"/>
    </xf>
    <xf numFmtId="40" fontId="121" fillId="79" borderId="0">
      <alignment horizontal="right" vertical="center"/>
    </xf>
    <xf numFmtId="40" fontId="121" fillId="79" borderId="0">
      <alignment horizontal="right"/>
    </xf>
    <xf numFmtId="40" fontId="121" fillId="79" borderId="0">
      <alignment horizontal="center" vertical="center"/>
    </xf>
    <xf numFmtId="40" fontId="26" fillId="0" borderId="0"/>
    <xf numFmtId="0" fontId="26" fillId="0" borderId="0">
      <alignment horizontal="left"/>
    </xf>
    <xf numFmtId="40" fontId="26" fillId="0" borderId="0"/>
    <xf numFmtId="0" fontId="26" fillId="0" borderId="0">
      <alignment horizontal="center" vertical="center"/>
    </xf>
    <xf numFmtId="179" fontId="26" fillId="0" borderId="0">
      <alignment horizontal="right"/>
    </xf>
    <xf numFmtId="40" fontId="26" fillId="0" borderId="0"/>
    <xf numFmtId="40" fontId="121" fillId="79" borderId="0">
      <alignment horizontal="center" vertical="center"/>
    </xf>
    <xf numFmtId="40" fontId="121" fillId="79" borderId="0">
      <alignment horizontal="center" vertical="center"/>
    </xf>
    <xf numFmtId="179" fontId="121" fillId="79" borderId="0">
      <alignment horizontal="center" vertical="center"/>
    </xf>
    <xf numFmtId="40" fontId="121" fillId="79" borderId="0">
      <alignment horizontal="right"/>
    </xf>
    <xf numFmtId="40" fontId="67" fillId="0" borderId="4">
      <alignment horizontal="right"/>
    </xf>
    <xf numFmtId="0" fontId="89" fillId="0" borderId="0">
      <alignment horizontal="left"/>
    </xf>
    <xf numFmtId="40" fontId="26" fillId="0" borderId="0"/>
    <xf numFmtId="0" fontId="89" fillId="0" borderId="0">
      <alignment horizontal="left"/>
    </xf>
    <xf numFmtId="179" fontId="67" fillId="0" borderId="4">
      <alignment horizontal="right"/>
    </xf>
    <xf numFmtId="40" fontId="67" fillId="0" borderId="0">
      <alignment horizontal="right"/>
    </xf>
    <xf numFmtId="40" fontId="26" fillId="0" borderId="0"/>
    <xf numFmtId="40" fontId="26" fillId="0" borderId="0"/>
    <xf numFmtId="40" fontId="67" fillId="0" borderId="1">
      <alignment horizontal="right"/>
    </xf>
    <xf numFmtId="40" fontId="67" fillId="0" borderId="0">
      <alignment horizontal="left"/>
    </xf>
    <xf numFmtId="40" fontId="26" fillId="0" borderId="0"/>
    <xf numFmtId="40" fontId="67" fillId="0" borderId="0">
      <alignment horizontal="left"/>
    </xf>
    <xf numFmtId="179" fontId="67" fillId="0" borderId="1">
      <alignment horizontal="right"/>
    </xf>
    <xf numFmtId="40" fontId="67" fillId="0" borderId="0">
      <alignment horizontal="right"/>
    </xf>
    <xf numFmtId="0" fontId="121" fillId="79" borderId="0">
      <alignment horizontal="center" vertical="center"/>
    </xf>
    <xf numFmtId="40" fontId="121" fillId="79" borderId="0">
      <alignment horizontal="center" vertical="center"/>
    </xf>
    <xf numFmtId="40" fontId="121" fillId="79" borderId="0">
      <alignment horizontal="center" vertical="center"/>
    </xf>
    <xf numFmtId="40" fontId="121" fillId="79" borderId="0">
      <alignment horizontal="center" vertical="center"/>
    </xf>
    <xf numFmtId="40" fontId="121" fillId="79" borderId="0">
      <alignment horizontal="center" vertical="center"/>
    </xf>
    <xf numFmtId="40" fontId="121" fillId="79" borderId="0">
      <alignment horizontal="center" vertical="center"/>
    </xf>
    <xf numFmtId="40" fontId="121" fillId="79" borderId="0">
      <alignment horizontal="center" vertical="center"/>
    </xf>
    <xf numFmtId="40" fontId="121" fillId="79" borderId="0">
      <alignment horizontal="center" vertical="center"/>
    </xf>
    <xf numFmtId="40" fontId="121" fillId="79" borderId="0">
      <alignment horizontal="center" vertical="center"/>
    </xf>
    <xf numFmtId="40" fontId="26" fillId="0" borderId="0"/>
    <xf numFmtId="40" fontId="26" fillId="0" borderId="0"/>
    <xf numFmtId="40" fontId="26" fillId="0" borderId="0"/>
    <xf numFmtId="40" fontId="26" fillId="0" borderId="0"/>
    <xf numFmtId="40" fontId="26" fillId="0" borderId="0"/>
    <xf numFmtId="40" fontId="26" fillId="0" borderId="0"/>
    <xf numFmtId="0" fontId="67" fillId="80" borderId="0">
      <alignment horizontal="center" vertical="center"/>
    </xf>
    <xf numFmtId="40" fontId="26" fillId="80" borderId="0">
      <alignment horizontal="left" vertical="center"/>
    </xf>
    <xf numFmtId="40" fontId="67" fillId="80" borderId="0">
      <alignment horizontal="center" vertical="center"/>
    </xf>
    <xf numFmtId="0" fontId="67" fillId="81" borderId="0">
      <alignment horizontal="left"/>
    </xf>
    <xf numFmtId="40" fontId="26" fillId="0" borderId="0"/>
    <xf numFmtId="0" fontId="67" fillId="81" borderId="0">
      <alignment horizontal="left"/>
    </xf>
    <xf numFmtId="40" fontId="67" fillId="0" borderId="0">
      <alignment horizontal="right"/>
    </xf>
    <xf numFmtId="40" fontId="121" fillId="79" borderId="0"/>
    <xf numFmtId="40" fontId="121" fillId="79" borderId="0"/>
    <xf numFmtId="40" fontId="26" fillId="0" borderId="0"/>
    <xf numFmtId="0" fontId="70" fillId="36" borderId="0" applyFont="0" applyFill="0">
      <alignment horizontal="left" vertical="top" wrapText="1"/>
    </xf>
    <xf numFmtId="40" fontId="70" fillId="0" borderId="0"/>
    <xf numFmtId="40" fontId="70" fillId="0" borderId="0"/>
    <xf numFmtId="0" fontId="70" fillId="0" borderId="0">
      <alignment horizontal="left"/>
    </xf>
    <xf numFmtId="0" fontId="70" fillId="0" borderId="0">
      <alignment horizontal="center"/>
    </xf>
    <xf numFmtId="0" fontId="124" fillId="0" borderId="0">
      <alignment horizontal="center"/>
    </xf>
    <xf numFmtId="0" fontId="125" fillId="79" borderId="0">
      <alignment horizontal="left"/>
    </xf>
    <xf numFmtId="0" fontId="125" fillId="79" borderId="0">
      <alignment horizontal="left"/>
    </xf>
    <xf numFmtId="0" fontId="124" fillId="0" borderId="0">
      <alignment horizontal="center"/>
    </xf>
    <xf numFmtId="40" fontId="71" fillId="0" borderId="15"/>
    <xf numFmtId="40" fontId="71" fillId="0" borderId="15"/>
    <xf numFmtId="0" fontId="71" fillId="0" borderId="0"/>
    <xf numFmtId="0" fontId="71" fillId="0" borderId="0"/>
    <xf numFmtId="0" fontId="124" fillId="0" borderId="0">
      <alignment horizontal="center"/>
    </xf>
    <xf numFmtId="0" fontId="126" fillId="82" borderId="0">
      <alignment horizontal="left"/>
    </xf>
    <xf numFmtId="0" fontId="126" fillId="82" borderId="0">
      <alignment horizontal="left"/>
    </xf>
    <xf numFmtId="40" fontId="67" fillId="0" borderId="0">
      <alignment horizontal="right"/>
    </xf>
    <xf numFmtId="0" fontId="89" fillId="0" borderId="0">
      <alignment horizontal="left"/>
    </xf>
    <xf numFmtId="40" fontId="26" fillId="0" borderId="0"/>
    <xf numFmtId="0" fontId="89" fillId="0" borderId="0">
      <alignment horizontal="left"/>
    </xf>
    <xf numFmtId="179" fontId="67" fillId="0" borderId="0">
      <alignment horizontal="right"/>
    </xf>
    <xf numFmtId="40" fontId="67" fillId="0" borderId="0" applyBorder="0">
      <alignment horizontal="right"/>
    </xf>
    <xf numFmtId="40" fontId="122" fillId="36" borderId="0">
      <alignment horizontal="left"/>
    </xf>
    <xf numFmtId="40" fontId="122" fillId="36" borderId="0">
      <alignment horizontal="left"/>
    </xf>
    <xf numFmtId="0" fontId="123" fillId="36" borderId="0">
      <alignment horizontal="left"/>
    </xf>
    <xf numFmtId="180" fontId="123" fillId="36" borderId="0">
      <alignment horizontal="left"/>
    </xf>
    <xf numFmtId="40" fontId="67" fillId="0" borderId="0">
      <alignment horizontal="right"/>
    </xf>
    <xf numFmtId="40" fontId="96" fillId="36" borderId="0">
      <alignment horizontal="left"/>
    </xf>
    <xf numFmtId="40" fontId="96" fillId="36" borderId="0">
      <alignment horizontal="left"/>
    </xf>
    <xf numFmtId="40" fontId="26" fillId="0" borderId="0"/>
    <xf numFmtId="40" fontId="67" fillId="0" borderId="1">
      <alignment horizontal="right"/>
    </xf>
    <xf numFmtId="40" fontId="67" fillId="0" borderId="0">
      <alignment horizontal="left"/>
    </xf>
    <xf numFmtId="40" fontId="26" fillId="0" borderId="0"/>
    <xf numFmtId="40" fontId="67" fillId="0" borderId="0">
      <alignment horizontal="left"/>
    </xf>
    <xf numFmtId="179" fontId="67" fillId="0" borderId="1">
      <alignment horizontal="right"/>
    </xf>
    <xf numFmtId="40" fontId="67" fillId="0" borderId="0">
      <alignment horizontal="right"/>
    </xf>
    <xf numFmtId="40" fontId="67" fillId="0" borderId="1">
      <alignment horizontal="right"/>
    </xf>
    <xf numFmtId="0" fontId="67" fillId="81" borderId="0">
      <alignment horizontal="left"/>
    </xf>
    <xf numFmtId="40" fontId="26" fillId="0" borderId="0"/>
    <xf numFmtId="0" fontId="67" fillId="81" borderId="0">
      <alignment horizontal="left"/>
    </xf>
    <xf numFmtId="179" fontId="67" fillId="0" borderId="1">
      <alignment horizontal="right"/>
    </xf>
    <xf numFmtId="40" fontId="67" fillId="0" borderId="0">
      <alignment horizontal="right"/>
    </xf>
    <xf numFmtId="0" fontId="71" fillId="0" borderId="0"/>
    <xf numFmtId="40" fontId="70" fillId="0" borderId="15"/>
    <xf numFmtId="40" fontId="70" fillId="0" borderId="15"/>
    <xf numFmtId="0" fontId="70" fillId="0" borderId="0"/>
    <xf numFmtId="0" fontId="70" fillId="0" borderId="0"/>
    <xf numFmtId="40" fontId="70" fillId="0" borderId="0"/>
    <xf numFmtId="181" fontId="70" fillId="0" borderId="0"/>
    <xf numFmtId="40" fontId="70" fillId="0" borderId="0"/>
    <xf numFmtId="0" fontId="70" fillId="0" borderId="0"/>
    <xf numFmtId="0" fontId="70" fillId="0" borderId="0"/>
    <xf numFmtId="40" fontId="67" fillId="0" borderId="15">
      <alignment horizontal="right"/>
    </xf>
    <xf numFmtId="40" fontId="67" fillId="0" borderId="0">
      <alignment horizontal="left"/>
    </xf>
    <xf numFmtId="40" fontId="26" fillId="0" borderId="0"/>
    <xf numFmtId="40" fontId="67" fillId="0" borderId="0">
      <alignment horizontal="left"/>
    </xf>
    <xf numFmtId="179" fontId="67" fillId="0" borderId="15">
      <alignment horizontal="right"/>
    </xf>
    <xf numFmtId="40" fontId="67" fillId="0" borderId="0">
      <alignment horizontal="right"/>
    </xf>
    <xf numFmtId="0" fontId="67" fillId="80" borderId="0">
      <alignment horizontal="left" vertical="center"/>
    </xf>
    <xf numFmtId="40" fontId="122" fillId="36" borderId="0">
      <alignment horizontal="left"/>
    </xf>
    <xf numFmtId="0" fontId="123" fillId="36" borderId="0">
      <alignment horizontal="left"/>
    </xf>
    <xf numFmtId="40" fontId="122" fillId="36" borderId="0">
      <alignment horizontal="left"/>
    </xf>
    <xf numFmtId="180" fontId="123" fillId="36" borderId="0">
      <alignment horizontal="left"/>
    </xf>
    <xf numFmtId="0" fontId="127" fillId="0" borderId="0"/>
    <xf numFmtId="43" fontId="127" fillId="0" borderId="0" applyFont="0" applyFill="0" applyBorder="0" applyAlignment="0" applyProtection="0"/>
    <xf numFmtId="0" fontId="26" fillId="0" borderId="0"/>
    <xf numFmtId="0" fontId="127"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6" fillId="0" borderId="0"/>
    <xf numFmtId="0" fontId="9" fillId="0" borderId="0" applyNumberFormat="0" applyFill="0" applyBorder="0" applyAlignment="0" applyProtection="0"/>
    <xf numFmtId="43" fontId="127" fillId="0" borderId="0" applyFont="0" applyFill="0" applyBorder="0" applyAlignment="0" applyProtection="0"/>
    <xf numFmtId="44" fontId="127" fillId="0" borderId="0" applyFon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9" fillId="0" borderId="0" applyNumberFormat="0" applyFill="0" applyBorder="0" applyAlignment="0" applyProtection="0"/>
    <xf numFmtId="0" fontId="12" fillId="0" borderId="8" applyNumberFormat="0" applyFill="0" applyAlignment="0" applyProtection="0"/>
    <xf numFmtId="0" fontId="11" fillId="0" borderId="7" applyNumberFormat="0" applyFill="0" applyAlignment="0" applyProtection="0"/>
    <xf numFmtId="0" fontId="19" fillId="0" borderId="11" applyNumberFormat="0" applyFill="0" applyAlignment="0" applyProtection="0"/>
    <xf numFmtId="0" fontId="10" fillId="0" borderId="6" applyNumberFormat="0" applyFill="0" applyAlignment="0" applyProtection="0"/>
    <xf numFmtId="0" fontId="21" fillId="0" borderId="0" applyNumberFormat="0" applyFill="0" applyBorder="0" applyAlignment="0" applyProtection="0"/>
    <xf numFmtId="0" fontId="4" fillId="9" borderId="13" applyNumberFormat="0" applyFont="0" applyAlignment="0" applyProtection="0"/>
    <xf numFmtId="0" fontId="22" fillId="0" borderId="0" applyNumberFormat="0" applyFill="0" applyBorder="0" applyAlignment="0" applyProtection="0"/>
    <xf numFmtId="0" fontId="23" fillId="0" borderId="14" applyNumberFormat="0" applyFill="0" applyAlignment="0" applyProtection="0"/>
    <xf numFmtId="0" fontId="22" fillId="0" borderId="0" applyNumberFormat="0" applyFill="0" applyBorder="0" applyAlignment="0" applyProtection="0"/>
    <xf numFmtId="0" fontId="4" fillId="9" borderId="13" applyNumberFormat="0" applyFont="0" applyAlignment="0" applyProtection="0"/>
    <xf numFmtId="0" fontId="149" fillId="0" borderId="0"/>
    <xf numFmtId="0" fontId="21" fillId="0" borderId="0" applyNumberFormat="0" applyFill="0" applyBorder="0" applyAlignment="0" applyProtection="0"/>
    <xf numFmtId="0" fontId="12" fillId="0" borderId="8" applyNumberFormat="0" applyFill="0" applyAlignment="0" applyProtection="0"/>
    <xf numFmtId="0" fontId="10" fillId="0" borderId="6" applyNumberFormat="0" applyFill="0" applyAlignment="0" applyProtection="0"/>
    <xf numFmtId="0" fontId="9" fillId="0" borderId="0" applyNumberFormat="0" applyFill="0" applyBorder="0" applyAlignment="0" applyProtection="0"/>
    <xf numFmtId="0" fontId="19" fillId="0" borderId="11" applyNumberFormat="0" applyFill="0" applyAlignment="0" applyProtection="0"/>
    <xf numFmtId="0" fontId="12" fillId="0" borderId="0" applyNumberFormat="0" applyFill="0" applyBorder="0" applyAlignment="0" applyProtection="0"/>
    <xf numFmtId="0" fontId="11" fillId="0" borderId="7" applyNumberFormat="0" applyFill="0" applyAlignment="0" applyProtection="0"/>
    <xf numFmtId="0" fontId="23" fillId="0" borderId="14" applyNumberFormat="0" applyFill="0" applyAlignment="0" applyProtection="0"/>
    <xf numFmtId="0" fontId="4" fillId="11" borderId="0" applyNumberFormat="0" applyBorder="0" applyAlignment="0" applyProtection="0"/>
    <xf numFmtId="0" fontId="4" fillId="12" borderId="0" applyNumberFormat="0" applyBorder="0" applyAlignment="0" applyProtection="0"/>
    <xf numFmtId="0" fontId="22" fillId="0" borderId="0" applyNumberFormat="0" applyFill="0" applyBorder="0" applyAlignment="0" applyProtection="0"/>
    <xf numFmtId="0" fontId="9" fillId="0" borderId="0" applyNumberFormat="0" applyFill="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21" fillId="0" borderId="0" applyNumberFormat="0" applyFill="0" applyBorder="0" applyAlignment="0" applyProtection="0"/>
    <xf numFmtId="0" fontId="12"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11" fillId="0" borderId="7" applyNumberFormat="0" applyFill="0" applyAlignment="0" applyProtection="0"/>
    <xf numFmtId="0" fontId="10" fillId="0" borderId="6" applyNumberFormat="0" applyFill="0" applyAlignment="0" applyProtection="0"/>
    <xf numFmtId="0" fontId="4" fillId="27" borderId="0" applyNumberFormat="0" applyBorder="0" applyAlignment="0" applyProtection="0"/>
    <xf numFmtId="0" fontId="4" fillId="28" borderId="0" applyNumberFormat="0" applyBorder="0" applyAlignment="0" applyProtection="0"/>
    <xf numFmtId="0" fontId="19" fillId="0" borderId="11" applyNumberFormat="0" applyFill="0" applyAlignment="0" applyProtection="0"/>
    <xf numFmtId="0" fontId="12" fillId="0" borderId="0" applyNumberFormat="0" applyFill="0" applyBorder="0" applyAlignment="0" applyProtection="0"/>
    <xf numFmtId="0" fontId="4" fillId="31" borderId="0" applyNumberFormat="0" applyBorder="0" applyAlignment="0" applyProtection="0"/>
    <xf numFmtId="0" fontId="4" fillId="32" borderId="0" applyNumberFormat="0" applyBorder="0" applyAlignment="0" applyProtection="0"/>
    <xf numFmtId="0" fontId="12" fillId="0" borderId="8" applyNumberFormat="0" applyFill="0" applyAlignment="0" applyProtection="0"/>
    <xf numFmtId="0" fontId="23" fillId="0" borderId="14" applyNumberFormat="0" applyFill="0" applyAlignment="0" applyProtection="0"/>
    <xf numFmtId="0" fontId="4" fillId="11" borderId="0" applyNumberFormat="0" applyBorder="0" applyAlignment="0" applyProtection="0"/>
    <xf numFmtId="0" fontId="4" fillId="12" borderId="0" applyNumberFormat="0" applyBorder="0" applyAlignment="0" applyProtection="0"/>
    <xf numFmtId="0" fontId="23" fillId="0" borderId="14" applyNumberFormat="0" applyFill="0" applyAlignment="0" applyProtection="0"/>
    <xf numFmtId="0" fontId="4" fillId="15" borderId="0" applyNumberFormat="0" applyBorder="0" applyAlignment="0" applyProtection="0"/>
    <xf numFmtId="0" fontId="4" fillId="16" borderId="0" applyNumberFormat="0" applyBorder="0" applyAlignment="0" applyProtection="0"/>
    <xf numFmtId="0" fontId="22" fillId="0" borderId="0" applyNumberFormat="0" applyFill="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21" fillId="0" borderId="0" applyNumberFormat="0" applyFill="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9" fillId="0" borderId="11" applyNumberFormat="0" applyFill="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1" fillId="0" borderId="7" applyNumberFormat="0" applyFill="0" applyAlignment="0" applyProtection="0"/>
    <xf numFmtId="0" fontId="11" fillId="0" borderId="7" applyNumberFormat="0" applyFill="0" applyAlignment="0" applyProtection="0"/>
    <xf numFmtId="0" fontId="9" fillId="0" borderId="0" applyNumberFormat="0" applyFill="0" applyBorder="0" applyAlignment="0" applyProtection="0"/>
    <xf numFmtId="0" fontId="10" fillId="0" borderId="6" applyNumberFormat="0" applyFill="0" applyAlignment="0" applyProtection="0"/>
    <xf numFmtId="0" fontId="12" fillId="0" borderId="0" applyNumberFormat="0" applyFill="0" applyBorder="0" applyAlignment="0" applyProtection="0"/>
    <xf numFmtId="0" fontId="19" fillId="0" borderId="11" applyNumberFormat="0" applyFill="0" applyAlignment="0" applyProtection="0"/>
    <xf numFmtId="0" fontId="12" fillId="0" borderId="8" applyNumberFormat="0" applyFill="0" applyAlignment="0" applyProtection="0"/>
    <xf numFmtId="0" fontId="21" fillId="0" borderId="0" applyNumberFormat="0" applyFill="0" applyBorder="0" applyAlignment="0" applyProtection="0"/>
    <xf numFmtId="0" fontId="4" fillId="9" borderId="13" applyNumberFormat="0" applyFont="0" applyAlignment="0" applyProtection="0"/>
    <xf numFmtId="0" fontId="22" fillId="0" borderId="0" applyNumberFormat="0" applyFill="0" applyBorder="0" applyAlignment="0" applyProtection="0"/>
    <xf numFmtId="0" fontId="23" fillId="0" borderId="14" applyNumberFormat="0" applyFill="0" applyAlignment="0" applyProtection="0"/>
    <xf numFmtId="0" fontId="19" fillId="0" borderId="11" applyNumberFormat="0" applyFill="0" applyAlignment="0" applyProtection="0"/>
    <xf numFmtId="0" fontId="4" fillId="11" borderId="0" applyNumberFormat="0" applyBorder="0" applyAlignment="0" applyProtection="0"/>
    <xf numFmtId="0" fontId="4" fillId="12" borderId="0" applyNumberFormat="0" applyBorder="0" applyAlignment="0" applyProtection="0"/>
    <xf numFmtId="0" fontId="19" fillId="0" borderId="11" applyNumberFormat="0" applyFill="0" applyAlignment="0" applyProtection="0"/>
    <xf numFmtId="0" fontId="12" fillId="0" borderId="0" applyNumberFormat="0" applyFill="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0" borderId="14" applyNumberFormat="0" applyFill="0" applyAlignment="0" applyProtection="0"/>
    <xf numFmtId="0" fontId="4" fillId="19" borderId="0" applyNumberFormat="0" applyBorder="0" applyAlignment="0" applyProtection="0"/>
    <xf numFmtId="0" fontId="4" fillId="20" borderId="0" applyNumberFormat="0" applyBorder="0" applyAlignment="0" applyProtection="0"/>
    <xf numFmtId="0" fontId="22" fillId="0" borderId="0" applyNumberFormat="0" applyFill="0" applyBorder="0" applyAlignment="0" applyProtection="0"/>
    <xf numFmtId="0" fontId="10" fillId="0" borderId="6" applyNumberFormat="0" applyFill="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9" fillId="0" borderId="0" applyNumberFormat="0" applyFill="0" applyBorder="0" applyAlignment="0" applyProtection="0"/>
    <xf numFmtId="0" fontId="4" fillId="27" borderId="0" applyNumberFormat="0" applyBorder="0" applyAlignment="0" applyProtection="0"/>
    <xf numFmtId="0" fontId="4" fillId="28" borderId="0" applyNumberFormat="0" applyBorder="0" applyAlignment="0" applyProtection="0"/>
    <xf numFmtId="0" fontId="21" fillId="0" borderId="0" applyNumberFormat="0" applyFill="0" applyBorder="0" applyAlignment="0" applyProtection="0"/>
    <xf numFmtId="0" fontId="11" fillId="0" borderId="7" applyNumberFormat="0" applyFill="0" applyAlignment="0" applyProtection="0"/>
    <xf numFmtId="0" fontId="4" fillId="31" borderId="0" applyNumberFormat="0" applyBorder="0" applyAlignment="0" applyProtection="0"/>
    <xf numFmtId="0" fontId="4" fillId="32" borderId="0" applyNumberFormat="0" applyBorder="0" applyAlignment="0" applyProtection="0"/>
    <xf numFmtId="0" fontId="12" fillId="0" borderId="8" applyNumberFormat="0" applyFill="0" applyAlignment="0" applyProtection="0"/>
    <xf numFmtId="0" fontId="4" fillId="11" borderId="0" applyNumberFormat="0" applyBorder="0" applyAlignment="0" applyProtection="0"/>
    <xf numFmtId="0" fontId="4" fillId="12" borderId="0" applyNumberFormat="0" applyBorder="0" applyAlignment="0" applyProtection="0"/>
    <xf numFmtId="0" fontId="19" fillId="0" borderId="11" applyNumberFormat="0" applyFill="0" applyAlignment="0" applyProtection="0"/>
    <xf numFmtId="0" fontId="12" fillId="0" borderId="0" applyNumberFormat="0" applyFill="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0" borderId="14" applyNumberFormat="0" applyFill="0" applyAlignment="0" applyProtection="0"/>
    <xf numFmtId="0" fontId="4" fillId="19" borderId="0" applyNumberFormat="0" applyBorder="0" applyAlignment="0" applyProtection="0"/>
    <xf numFmtId="0" fontId="4" fillId="20" borderId="0" applyNumberFormat="0" applyBorder="0" applyAlignment="0" applyProtection="0"/>
    <xf numFmtId="0" fontId="22" fillId="0" borderId="0" applyNumberFormat="0" applyFill="0" applyBorder="0" applyAlignment="0" applyProtection="0"/>
    <xf numFmtId="0" fontId="10" fillId="0" borderId="6" applyNumberFormat="0" applyFill="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9" fillId="0" borderId="0" applyNumberFormat="0" applyFill="0" applyBorder="0" applyAlignment="0" applyProtection="0"/>
    <xf numFmtId="0" fontId="4" fillId="27" borderId="0" applyNumberFormat="0" applyBorder="0" applyAlignment="0" applyProtection="0"/>
    <xf numFmtId="0" fontId="4" fillId="28" borderId="0" applyNumberFormat="0" applyBorder="0" applyAlignment="0" applyProtection="0"/>
    <xf numFmtId="0" fontId="21" fillId="0" borderId="0" applyNumberFormat="0" applyFill="0" applyBorder="0" applyAlignment="0" applyProtection="0"/>
    <xf numFmtId="0" fontId="10" fillId="0" borderId="6" applyNumberFormat="0" applyFill="0" applyAlignment="0" applyProtection="0"/>
    <xf numFmtId="0" fontId="4" fillId="31" borderId="0" applyNumberFormat="0" applyBorder="0" applyAlignment="0" applyProtection="0"/>
    <xf numFmtId="0" fontId="4" fillId="32" borderId="0" applyNumberFormat="0" applyBorder="0" applyAlignment="0" applyProtection="0"/>
    <xf numFmtId="0" fontId="12" fillId="0" borderId="8" applyNumberFormat="0" applyFill="0" applyAlignment="0" applyProtection="0"/>
    <xf numFmtId="0" fontId="4" fillId="11" borderId="0" applyNumberFormat="0" applyBorder="0" applyAlignment="0" applyProtection="0"/>
    <xf numFmtId="0" fontId="4" fillId="12" borderId="0" applyNumberFormat="0" applyBorder="0" applyAlignment="0" applyProtection="0"/>
    <xf numFmtId="0" fontId="12" fillId="0" borderId="0" applyNumberFormat="0" applyFill="0" applyBorder="0" applyAlignment="0" applyProtection="0"/>
    <xf numFmtId="0" fontId="12" fillId="0" borderId="8" applyNumberFormat="0" applyFill="0" applyAlignment="0" applyProtection="0"/>
    <xf numFmtId="0" fontId="4" fillId="15" borderId="0" applyNumberFormat="0" applyBorder="0" applyAlignment="0" applyProtection="0"/>
    <xf numFmtId="0" fontId="4" fillId="16" borderId="0" applyNumberFormat="0" applyBorder="0" applyAlignment="0" applyProtection="0"/>
    <xf numFmtId="0" fontId="23" fillId="0" borderId="14" applyNumberFormat="0" applyFill="0" applyAlignment="0" applyProtection="0"/>
    <xf numFmtId="0" fontId="4" fillId="19" borderId="0" applyNumberFormat="0" applyBorder="0" applyAlignment="0" applyProtection="0"/>
    <xf numFmtId="0" fontId="4" fillId="20" borderId="0" applyNumberFormat="0" applyBorder="0" applyAlignment="0" applyProtection="0"/>
    <xf numFmtId="0" fontId="22" fillId="0" borderId="0" applyNumberFormat="0" applyFill="0" applyBorder="0" applyAlignment="0" applyProtection="0"/>
    <xf numFmtId="0" fontId="9"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21" fillId="0" borderId="0" applyNumberFormat="0" applyFill="0" applyBorder="0" applyAlignment="0" applyProtection="0"/>
    <xf numFmtId="0" fontId="12" fillId="0" borderId="0" applyNumberFormat="0" applyFill="0" applyBorder="0" applyAlignment="0" applyProtection="0"/>
    <xf numFmtId="0" fontId="4" fillId="31" borderId="0" applyNumberFormat="0" applyBorder="0" applyAlignment="0" applyProtection="0"/>
    <xf numFmtId="0" fontId="4" fillId="32" borderId="0" applyNumberFormat="0" applyBorder="0" applyAlignment="0" applyProtection="0"/>
    <xf numFmtId="0" fontId="11" fillId="0" borderId="7" applyNumberFormat="0" applyFill="0" applyAlignment="0" applyProtection="0"/>
    <xf numFmtId="0" fontId="4" fillId="11" borderId="0" applyNumberFormat="0" applyBorder="0" applyAlignment="0" applyProtection="0"/>
    <xf numFmtId="0" fontId="4" fillId="12" borderId="0" applyNumberFormat="0" applyBorder="0" applyAlignment="0" applyProtection="0"/>
    <xf numFmtId="0" fontId="23" fillId="0" borderId="14" applyNumberFormat="0" applyFill="0" applyAlignment="0" applyProtection="0"/>
    <xf numFmtId="0" fontId="4" fillId="15" borderId="0" applyNumberFormat="0" applyBorder="0" applyAlignment="0" applyProtection="0"/>
    <xf numFmtId="0" fontId="4" fillId="16" borderId="0" applyNumberFormat="0" applyBorder="0" applyAlignment="0" applyProtection="0"/>
    <xf numFmtId="0" fontId="22" fillId="0" borderId="0" applyNumberFormat="0" applyFill="0" applyBorder="0" applyAlignment="0" applyProtection="0"/>
    <xf numFmtId="0" fontId="10" fillId="0" borderId="6" applyNumberFormat="0" applyFill="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9"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21" fillId="0" borderId="0" applyNumberFormat="0" applyFill="0" applyBorder="0" applyAlignment="0" applyProtection="0"/>
    <xf numFmtId="0" fontId="4" fillId="27" borderId="0" applyNumberFormat="0" applyBorder="0" applyAlignment="0" applyProtection="0"/>
    <xf numFmtId="0" fontId="4" fillId="28" borderId="0" applyNumberFormat="0" applyBorder="0" applyAlignment="0" applyProtection="0"/>
    <xf numFmtId="0" fontId="12" fillId="0" borderId="8" applyNumberFormat="0" applyFill="0" applyAlignment="0" applyProtection="0"/>
    <xf numFmtId="0" fontId="11" fillId="0" borderId="7" applyNumberFormat="0" applyFill="0" applyAlignment="0" applyProtection="0"/>
    <xf numFmtId="0" fontId="4" fillId="31" borderId="0" applyNumberFormat="0" applyBorder="0" applyAlignment="0" applyProtection="0"/>
    <xf numFmtId="0" fontId="4" fillId="32" borderId="0" applyNumberFormat="0" applyBorder="0" applyAlignment="0" applyProtection="0"/>
    <xf numFmtId="0" fontId="19" fillId="0" borderId="11" applyNumberFormat="0" applyFill="0" applyAlignment="0" applyProtection="0"/>
    <xf numFmtId="0" fontId="19" fillId="0" borderId="11" applyNumberFormat="0" applyFill="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0" borderId="14" applyNumberFormat="0" applyFill="0" applyAlignment="0" applyProtection="0"/>
    <xf numFmtId="0" fontId="4" fillId="19" borderId="0" applyNumberFormat="0" applyBorder="0" applyAlignment="0" applyProtection="0"/>
    <xf numFmtId="0" fontId="4" fillId="20" borderId="0" applyNumberFormat="0" applyBorder="0" applyAlignment="0" applyProtection="0"/>
    <xf numFmtId="0" fontId="22"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21" fillId="0" borderId="0" applyNumberFormat="0" applyFill="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9" fillId="0" borderId="11" applyNumberFormat="0" applyFill="0" applyAlignment="0" applyProtection="0"/>
    <xf numFmtId="0" fontId="21" fillId="0" borderId="0" applyNumberFormat="0" applyFill="0" applyBorder="0" applyAlignment="0" applyProtection="0"/>
    <xf numFmtId="0" fontId="4" fillId="9" borderId="13" applyNumberFormat="0" applyFont="0" applyAlignment="0" applyProtection="0"/>
    <xf numFmtId="0" fontId="22" fillId="0" borderId="0" applyNumberFormat="0" applyFill="0" applyBorder="0" applyAlignment="0" applyProtection="0"/>
    <xf numFmtId="0" fontId="23" fillId="0" borderId="14" applyNumberFormat="0" applyFill="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43" fontId="127" fillId="0" borderId="0" applyFont="0" applyFill="0" applyBorder="0" applyAlignment="0" applyProtection="0"/>
    <xf numFmtId="0" fontId="127" fillId="0" borderId="0"/>
    <xf numFmtId="44" fontId="127" fillId="0" borderId="0" applyFont="0" applyFill="0" applyBorder="0" applyAlignment="0" applyProtection="0"/>
    <xf numFmtId="0" fontId="149" fillId="0" borderId="0"/>
    <xf numFmtId="0" fontId="4" fillId="0" borderId="0"/>
    <xf numFmtId="0" fontId="120" fillId="0" borderId="0" applyBorder="0"/>
    <xf numFmtId="0" fontId="36" fillId="0" borderId="0"/>
    <xf numFmtId="0" fontId="36" fillId="0" borderId="0"/>
    <xf numFmtId="0" fontId="4" fillId="9" borderId="13" applyNumberFormat="0" applyFont="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43" fontId="127" fillId="0" borderId="0" applyFont="0" applyFill="0" applyBorder="0" applyAlignment="0" applyProtection="0"/>
    <xf numFmtId="0" fontId="127"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9" fontId="127" fillId="0" borderId="0" applyFont="0" applyFill="0" applyBorder="0" applyAlignment="0" applyProtection="0"/>
    <xf numFmtId="0" fontId="128" fillId="37" borderId="0" applyNumberFormat="0" applyBorder="0" applyAlignment="0" applyProtection="0"/>
    <xf numFmtId="0" fontId="36" fillId="37" borderId="0" applyNumberFormat="0" applyBorder="0" applyAlignment="0" applyProtection="0"/>
    <xf numFmtId="0" fontId="36" fillId="37" borderId="0" applyNumberFormat="0" applyBorder="0" applyAlignment="0" applyProtection="0"/>
    <xf numFmtId="0" fontId="36" fillId="43" borderId="0" applyNumberFormat="0" applyBorder="0" applyAlignment="0" applyProtection="0"/>
    <xf numFmtId="0" fontId="128" fillId="37" borderId="0" applyNumberFormat="0" applyBorder="0" applyAlignment="0" applyProtection="0"/>
    <xf numFmtId="0" fontId="36" fillId="37" borderId="0" applyNumberFormat="0" applyBorder="0" applyAlignment="0" applyProtection="0"/>
    <xf numFmtId="0" fontId="36" fillId="43" borderId="0" applyNumberFormat="0" applyBorder="0" applyAlignment="0" applyProtection="0"/>
    <xf numFmtId="0" fontId="128"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44" borderId="0" applyNumberFormat="0" applyBorder="0" applyAlignment="0" applyProtection="0"/>
    <xf numFmtId="0" fontId="128" fillId="38" borderId="0" applyNumberFormat="0" applyBorder="0" applyAlignment="0" applyProtection="0"/>
    <xf numFmtId="0" fontId="36" fillId="38" borderId="0" applyNumberFormat="0" applyBorder="0" applyAlignment="0" applyProtection="0"/>
    <xf numFmtId="0" fontId="36" fillId="44" borderId="0" applyNumberFormat="0" applyBorder="0" applyAlignment="0" applyProtection="0"/>
    <xf numFmtId="0" fontId="128"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5" borderId="0" applyNumberFormat="0" applyBorder="0" applyAlignment="0" applyProtection="0"/>
    <xf numFmtId="0" fontId="128" fillId="39" borderId="0" applyNumberFormat="0" applyBorder="0" applyAlignment="0" applyProtection="0"/>
    <xf numFmtId="0" fontId="36" fillId="39" borderId="0" applyNumberFormat="0" applyBorder="0" applyAlignment="0" applyProtection="0"/>
    <xf numFmtId="0" fontId="36" fillId="35" borderId="0" applyNumberFormat="0" applyBorder="0" applyAlignment="0" applyProtection="0"/>
    <xf numFmtId="0" fontId="128"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2" borderId="0" applyNumberFormat="0" applyBorder="0" applyAlignment="0" applyProtection="0"/>
    <xf numFmtId="0" fontId="128" fillId="40" borderId="0" applyNumberFormat="0" applyBorder="0" applyAlignment="0" applyProtection="0"/>
    <xf numFmtId="0" fontId="36" fillId="40" borderId="0" applyNumberFormat="0" applyBorder="0" applyAlignment="0" applyProtection="0"/>
    <xf numFmtId="0" fontId="36" fillId="42" borderId="0" applyNumberFormat="0" applyBorder="0" applyAlignment="0" applyProtection="0"/>
    <xf numFmtId="0" fontId="128" fillId="41" borderId="0" applyNumberFormat="0" applyBorder="0" applyAlignment="0" applyProtection="0"/>
    <xf numFmtId="0" fontId="36" fillId="41" borderId="0" applyNumberFormat="0" applyBorder="0" applyAlignment="0" applyProtection="0"/>
    <xf numFmtId="0" fontId="128" fillId="41" borderId="0" applyNumberFormat="0" applyBorder="0" applyAlignment="0" applyProtection="0"/>
    <xf numFmtId="0" fontId="36" fillId="41" borderId="0" applyNumberFormat="0" applyBorder="0" applyAlignment="0" applyProtection="0"/>
    <xf numFmtId="0" fontId="128"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35" borderId="0" applyNumberFormat="0" applyBorder="0" applyAlignment="0" applyProtection="0"/>
    <xf numFmtId="0" fontId="128" fillId="42" borderId="0" applyNumberFormat="0" applyBorder="0" applyAlignment="0" applyProtection="0"/>
    <xf numFmtId="0" fontId="36" fillId="42" borderId="0" applyNumberFormat="0" applyBorder="0" applyAlignment="0" applyProtection="0"/>
    <xf numFmtId="0" fontId="36" fillId="35" borderId="0" applyNumberFormat="0" applyBorder="0" applyAlignment="0" applyProtection="0"/>
    <xf numFmtId="0" fontId="128"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1" borderId="0" applyNumberFormat="0" applyBorder="0" applyAlignment="0" applyProtection="0"/>
    <xf numFmtId="0" fontId="128" fillId="43" borderId="0" applyNumberFormat="0" applyBorder="0" applyAlignment="0" applyProtection="0"/>
    <xf numFmtId="0" fontId="36" fillId="43" borderId="0" applyNumberFormat="0" applyBorder="0" applyAlignment="0" applyProtection="0"/>
    <xf numFmtId="0" fontId="36" fillId="41" borderId="0" applyNumberFormat="0" applyBorder="0" applyAlignment="0" applyProtection="0"/>
    <xf numFmtId="0" fontId="128" fillId="44" borderId="0" applyNumberFormat="0" applyBorder="0" applyAlignment="0" applyProtection="0"/>
    <xf numFmtId="0" fontId="36" fillId="44" borderId="0" applyNumberFormat="0" applyBorder="0" applyAlignment="0" applyProtection="0"/>
    <xf numFmtId="0" fontId="128" fillId="44" borderId="0" applyNumberFormat="0" applyBorder="0" applyAlignment="0" applyProtection="0"/>
    <xf numFmtId="0" fontId="36" fillId="44" borderId="0" applyNumberFormat="0" applyBorder="0" applyAlignment="0" applyProtection="0"/>
    <xf numFmtId="0" fontId="128"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61" borderId="0" applyNumberFormat="0" applyBorder="0" applyAlignment="0" applyProtection="0"/>
    <xf numFmtId="0" fontId="128" fillId="45" borderId="0" applyNumberFormat="0" applyBorder="0" applyAlignment="0" applyProtection="0"/>
    <xf numFmtId="0" fontId="36" fillId="45" borderId="0" applyNumberFormat="0" applyBorder="0" applyAlignment="0" applyProtection="0"/>
    <xf numFmtId="0" fontId="36" fillId="61" borderId="0" applyNumberFormat="0" applyBorder="0" applyAlignment="0" applyProtection="0"/>
    <xf numFmtId="0" fontId="128"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38" borderId="0" applyNumberFormat="0" applyBorder="0" applyAlignment="0" applyProtection="0"/>
    <xf numFmtId="0" fontId="128" fillId="40" borderId="0" applyNumberFormat="0" applyBorder="0" applyAlignment="0" applyProtection="0"/>
    <xf numFmtId="0" fontId="36" fillId="40" borderId="0" applyNumberFormat="0" applyBorder="0" applyAlignment="0" applyProtection="0"/>
    <xf numFmtId="0" fontId="36" fillId="38" borderId="0" applyNumberFormat="0" applyBorder="0" applyAlignment="0" applyProtection="0"/>
    <xf numFmtId="0" fontId="128"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1" borderId="0" applyNumberFormat="0" applyBorder="0" applyAlignment="0" applyProtection="0"/>
    <xf numFmtId="0" fontId="128" fillId="43" borderId="0" applyNumberFormat="0" applyBorder="0" applyAlignment="0" applyProtection="0"/>
    <xf numFmtId="0" fontId="36" fillId="43" borderId="0" applyNumberFormat="0" applyBorder="0" applyAlignment="0" applyProtection="0"/>
    <xf numFmtId="0" fontId="36" fillId="41" borderId="0" applyNumberFormat="0" applyBorder="0" applyAlignment="0" applyProtection="0"/>
    <xf numFmtId="0" fontId="128"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35" borderId="0" applyNumberFormat="0" applyBorder="0" applyAlignment="0" applyProtection="0"/>
    <xf numFmtId="0" fontId="128" fillId="46" borderId="0" applyNumberFormat="0" applyBorder="0" applyAlignment="0" applyProtection="0"/>
    <xf numFmtId="0" fontId="36" fillId="46" borderId="0" applyNumberFormat="0" applyBorder="0" applyAlignment="0" applyProtection="0"/>
    <xf numFmtId="0" fontId="36" fillId="35" borderId="0" applyNumberFormat="0" applyBorder="0" applyAlignment="0" applyProtection="0"/>
    <xf numFmtId="0" fontId="129" fillId="47" borderId="0" applyNumberFormat="0" applyBorder="0" applyAlignment="0" applyProtection="0"/>
    <xf numFmtId="0" fontId="73" fillId="47" borderId="0" applyNumberFormat="0" applyBorder="0" applyAlignment="0" applyProtection="0"/>
    <xf numFmtId="0" fontId="73" fillId="41" borderId="0" applyNumberFormat="0" applyBorder="0" applyAlignment="0" applyProtection="0"/>
    <xf numFmtId="0" fontId="129" fillId="47" borderId="0" applyNumberFormat="0" applyBorder="0" applyAlignment="0" applyProtection="0"/>
    <xf numFmtId="0" fontId="73" fillId="47" borderId="0" applyNumberFormat="0" applyBorder="0" applyAlignment="0" applyProtection="0"/>
    <xf numFmtId="0" fontId="129" fillId="44" borderId="0" applyNumberFormat="0" applyBorder="0" applyAlignment="0" applyProtection="0"/>
    <xf numFmtId="0" fontId="73" fillId="44" borderId="0" applyNumberFormat="0" applyBorder="0" applyAlignment="0" applyProtection="0"/>
    <xf numFmtId="0" fontId="73" fillId="54" borderId="0" applyNumberFormat="0" applyBorder="0" applyAlignment="0" applyProtection="0"/>
    <xf numFmtId="0" fontId="129" fillId="44" borderId="0" applyNumberFormat="0" applyBorder="0" applyAlignment="0" applyProtection="0"/>
    <xf numFmtId="0" fontId="73" fillId="44" borderId="0" applyNumberFormat="0" applyBorder="0" applyAlignment="0" applyProtection="0"/>
    <xf numFmtId="0" fontId="129" fillId="45"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129" fillId="45" borderId="0" applyNumberFormat="0" applyBorder="0" applyAlignment="0" applyProtection="0"/>
    <xf numFmtId="0" fontId="73" fillId="45" borderId="0" applyNumberFormat="0" applyBorder="0" applyAlignment="0" applyProtection="0"/>
    <xf numFmtId="0" fontId="129" fillId="48" borderId="0" applyNumberFormat="0" applyBorder="0" applyAlignment="0" applyProtection="0"/>
    <xf numFmtId="0" fontId="73" fillId="48" borderId="0" applyNumberFormat="0" applyBorder="0" applyAlignment="0" applyProtection="0"/>
    <xf numFmtId="0" fontId="73" fillId="38" borderId="0" applyNumberFormat="0" applyBorder="0" applyAlignment="0" applyProtection="0"/>
    <xf numFmtId="0" fontId="129" fillId="48" borderId="0" applyNumberFormat="0" applyBorder="0" applyAlignment="0" applyProtection="0"/>
    <xf numFmtId="0" fontId="73" fillId="48" borderId="0" applyNumberFormat="0" applyBorder="0" applyAlignment="0" applyProtection="0"/>
    <xf numFmtId="0" fontId="129" fillId="49" borderId="0" applyNumberFormat="0" applyBorder="0" applyAlignment="0" applyProtection="0"/>
    <xf numFmtId="0" fontId="73" fillId="49" borderId="0" applyNumberFormat="0" applyBorder="0" applyAlignment="0" applyProtection="0"/>
    <xf numFmtId="0" fontId="73" fillId="41" borderId="0" applyNumberFormat="0" applyBorder="0" applyAlignment="0" applyProtection="0"/>
    <xf numFmtId="0" fontId="129" fillId="49" borderId="0" applyNumberFormat="0" applyBorder="0" applyAlignment="0" applyProtection="0"/>
    <xf numFmtId="0" fontId="73" fillId="49" borderId="0" applyNumberFormat="0" applyBorder="0" applyAlignment="0" applyProtection="0"/>
    <xf numFmtId="0" fontId="129" fillId="50" borderId="0" applyNumberFormat="0" applyBorder="0" applyAlignment="0" applyProtection="0"/>
    <xf numFmtId="0" fontId="73" fillId="50" borderId="0" applyNumberFormat="0" applyBorder="0" applyAlignment="0" applyProtection="0"/>
    <xf numFmtId="0" fontId="73" fillId="44" borderId="0" applyNumberFormat="0" applyBorder="0" applyAlignment="0" applyProtection="0"/>
    <xf numFmtId="0" fontId="129" fillId="50" borderId="0" applyNumberFormat="0" applyBorder="0" applyAlignment="0" applyProtection="0"/>
    <xf numFmtId="0" fontId="73" fillId="50" borderId="0" applyNumberFormat="0" applyBorder="0" applyAlignment="0" applyProtection="0"/>
    <xf numFmtId="0" fontId="129" fillId="51"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51" borderId="0" applyNumberFormat="0" applyBorder="0" applyAlignment="0" applyProtection="0"/>
    <xf numFmtId="0" fontId="73" fillId="83"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129" fillId="51" borderId="0" applyNumberFormat="0" applyBorder="0" applyAlignment="0" applyProtection="0"/>
    <xf numFmtId="0" fontId="73" fillId="51"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129" fillId="52"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2" borderId="0" applyNumberFormat="0" applyBorder="0" applyAlignment="0" applyProtection="0"/>
    <xf numFmtId="0" fontId="73" fillId="8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129" fillId="52" borderId="0" applyNumberFormat="0" applyBorder="0" applyAlignment="0" applyProtection="0"/>
    <xf numFmtId="0" fontId="73" fillId="52"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129" fillId="53"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53" borderId="0" applyNumberFormat="0" applyBorder="0" applyAlignment="0" applyProtection="0"/>
    <xf numFmtId="0" fontId="73" fillId="72"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129" fillId="53" borderId="0" applyNumberFormat="0" applyBorder="0" applyAlignment="0" applyProtection="0"/>
    <xf numFmtId="0" fontId="73" fillId="53"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129" fillId="48"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48" borderId="0" applyNumberFormat="0" applyBorder="0" applyAlignment="0" applyProtection="0"/>
    <xf numFmtId="0" fontId="73" fillId="83"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129" fillId="48" borderId="0" applyNumberFormat="0" applyBorder="0" applyAlignment="0" applyProtection="0"/>
    <xf numFmtId="0" fontId="73" fillId="48"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129"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85"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129"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129" fillId="54"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4" borderId="0" applyNumberFormat="0" applyBorder="0" applyAlignment="0" applyProtection="0"/>
    <xf numFmtId="0" fontId="73" fillId="86"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129" fillId="54" borderId="0" applyNumberFormat="0" applyBorder="0" applyAlignment="0" applyProtection="0"/>
    <xf numFmtId="0" fontId="73" fillId="54"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130" fillId="38" borderId="0" applyNumberFormat="0" applyBorder="0" applyAlignment="0" applyProtection="0"/>
    <xf numFmtId="0" fontId="74" fillId="38" borderId="0" applyNumberFormat="0" applyBorder="0" applyAlignment="0" applyProtection="0"/>
    <xf numFmtId="0" fontId="145" fillId="87" borderId="0" applyNumberFormat="0" applyBorder="0" applyAlignment="0" applyProtection="0"/>
    <xf numFmtId="0" fontId="74" fillId="40" borderId="0" applyNumberFormat="0" applyBorder="0" applyAlignment="0" applyProtection="0"/>
    <xf numFmtId="0" fontId="130" fillId="38" borderId="0" applyNumberFormat="0" applyBorder="0" applyAlignment="0" applyProtection="0"/>
    <xf numFmtId="0" fontId="74" fillId="38" borderId="0" applyNumberFormat="0" applyBorder="0" applyAlignment="0" applyProtection="0"/>
    <xf numFmtId="0" fontId="131" fillId="55" borderId="19" applyNumberFormat="0" applyAlignment="0" applyProtection="0"/>
    <xf numFmtId="0" fontId="75" fillId="55" borderId="19" applyNumberFormat="0" applyAlignment="0" applyProtection="0"/>
    <xf numFmtId="0" fontId="146" fillId="2" borderId="19" applyNumberFormat="0" applyAlignment="0" applyProtection="0"/>
    <xf numFmtId="0" fontId="113" fillId="67" borderId="19" applyNumberFormat="0" applyAlignment="0" applyProtection="0"/>
    <xf numFmtId="0" fontId="131" fillId="55" borderId="19" applyNumberFormat="0" applyAlignment="0" applyProtection="0"/>
    <xf numFmtId="0" fontId="75" fillId="55" borderId="19" applyNumberFormat="0" applyAlignment="0" applyProtection="0"/>
    <xf numFmtId="0" fontId="132" fillId="56" borderId="20" applyNumberFormat="0" applyAlignment="0" applyProtection="0"/>
    <xf numFmtId="0" fontId="76" fillId="56" borderId="20" applyNumberFormat="0" applyAlignment="0" applyProtection="0"/>
    <xf numFmtId="0" fontId="76" fillId="72" borderId="20" applyNumberFormat="0" applyAlignment="0" applyProtection="0"/>
    <xf numFmtId="0" fontId="132" fillId="56" borderId="20" applyNumberFormat="0" applyAlignment="0" applyProtection="0"/>
    <xf numFmtId="0" fontId="76" fillId="56" borderId="20" applyNumberFormat="0" applyAlignment="0" applyProtection="0"/>
    <xf numFmtId="0" fontId="26" fillId="0" borderId="0" applyBorder="0" applyAlignment="0"/>
    <xf numFmtId="0" fontId="26" fillId="0" borderId="0" applyBorder="0" applyAlignment="0"/>
    <xf numFmtId="0" fontId="26" fillId="0" borderId="0" applyBorder="0" applyAlignment="0"/>
    <xf numFmtId="0" fontId="26" fillId="0" borderId="0" applyBorder="0" applyAlignment="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9"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77" fillId="0" borderId="0" applyNumberFormat="0" applyFill="0" applyBorder="0" applyAlignment="0" applyProtection="0"/>
    <xf numFmtId="0" fontId="134" fillId="39" borderId="0" applyNumberFormat="0" applyBorder="0" applyAlignment="0" applyProtection="0"/>
    <xf numFmtId="0" fontId="78" fillId="39" borderId="0" applyNumberFormat="0" applyBorder="0" applyAlignment="0" applyProtection="0"/>
    <xf numFmtId="0" fontId="78" fillId="73" borderId="0" applyNumberFormat="0" applyBorder="0" applyAlignment="0" applyProtection="0"/>
    <xf numFmtId="0" fontId="78" fillId="41" borderId="0" applyNumberFormat="0" applyBorder="0" applyAlignment="0" applyProtection="0"/>
    <xf numFmtId="0" fontId="134" fillId="39" borderId="0" applyNumberFormat="0" applyBorder="0" applyAlignment="0" applyProtection="0"/>
    <xf numFmtId="0" fontId="78" fillId="39" borderId="0" applyNumberFormat="0" applyBorder="0" applyAlignment="0" applyProtection="0"/>
    <xf numFmtId="0" fontId="49" fillId="0" borderId="2">
      <alignment horizontal="right" vertical="center"/>
    </xf>
    <xf numFmtId="0" fontId="135" fillId="0" borderId="23" applyNumberFormat="0" applyFill="0" applyAlignment="0" applyProtection="0"/>
    <xf numFmtId="0" fontId="114" fillId="0" borderId="34" applyNumberFormat="0" applyFill="0" applyAlignment="0" applyProtection="0"/>
    <xf numFmtId="0" fontId="114" fillId="0" borderId="29" applyNumberFormat="0" applyFill="0" applyAlignment="0" applyProtection="0"/>
    <xf numFmtId="0" fontId="135" fillId="0" borderId="23" applyNumberFormat="0" applyFill="0" applyAlignment="0" applyProtection="0"/>
    <xf numFmtId="0" fontId="114" fillId="0" borderId="29" applyNumberFormat="0" applyFill="0" applyAlignment="0" applyProtection="0"/>
    <xf numFmtId="0" fontId="136" fillId="0" borderId="24" applyNumberFormat="0" applyFill="0" applyAlignment="0" applyProtection="0"/>
    <xf numFmtId="0" fontId="115" fillId="0" borderId="24" applyNumberFormat="0" applyFill="0" applyAlignment="0" applyProtection="0"/>
    <xf numFmtId="0" fontId="115" fillId="0" borderId="30" applyNumberFormat="0" applyFill="0" applyAlignment="0" applyProtection="0"/>
    <xf numFmtId="0" fontId="136" fillId="0" borderId="24" applyNumberFormat="0" applyFill="0" applyAlignment="0" applyProtection="0"/>
    <xf numFmtId="0" fontId="115" fillId="0" borderId="30" applyNumberFormat="0" applyFill="0" applyAlignment="0" applyProtection="0"/>
    <xf numFmtId="0" fontId="137" fillId="0" borderId="25" applyNumberFormat="0" applyFill="0" applyAlignment="0" applyProtection="0"/>
    <xf numFmtId="0" fontId="81" fillId="0" borderId="25" applyNumberFormat="0" applyFill="0" applyAlignment="0" applyProtection="0"/>
    <xf numFmtId="0" fontId="116" fillId="0" borderId="35" applyNumberFormat="0" applyFill="0" applyAlignment="0" applyProtection="0"/>
    <xf numFmtId="0" fontId="116" fillId="0" borderId="31" applyNumberFormat="0" applyFill="0" applyAlignment="0" applyProtection="0"/>
    <xf numFmtId="0" fontId="137" fillId="0" borderId="25" applyNumberFormat="0" applyFill="0" applyAlignment="0" applyProtection="0"/>
    <xf numFmtId="0" fontId="81" fillId="0" borderId="25" applyNumberFormat="0" applyFill="0" applyAlignment="0" applyProtection="0"/>
    <xf numFmtId="0" fontId="116" fillId="0" borderId="31" applyNumberFormat="0" applyFill="0" applyAlignment="0" applyProtection="0"/>
    <xf numFmtId="0" fontId="137" fillId="0" borderId="0" applyNumberFormat="0" applyFill="0" applyBorder="0" applyAlignment="0" applyProtection="0"/>
    <xf numFmtId="0" fontId="81" fillId="0" borderId="0" applyNumberFormat="0" applyFill="0" applyBorder="0" applyAlignment="0" applyProtection="0"/>
    <xf numFmtId="0" fontId="116" fillId="0" borderId="0" applyNumberFormat="0" applyFill="0" applyBorder="0" applyAlignment="0" applyProtection="0"/>
    <xf numFmtId="0" fontId="137" fillId="0" borderId="0" applyNumberFormat="0" applyFill="0" applyBorder="0" applyAlignment="0" applyProtection="0"/>
    <xf numFmtId="0" fontId="81" fillId="0" borderId="0" applyNumberFormat="0" applyFill="0" applyBorder="0" applyAlignment="0" applyProtection="0"/>
    <xf numFmtId="0" fontId="116" fillId="0" borderId="0" applyNumberFormat="0" applyFill="0" applyBorder="0" applyAlignment="0" applyProtection="0"/>
    <xf numFmtId="0" fontId="143"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38" fillId="42"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42" borderId="19" applyNumberFormat="0" applyAlignment="0" applyProtection="0"/>
    <xf numFmtId="0" fontId="82" fillId="75"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138" fillId="42" borderId="19" applyNumberFormat="0" applyAlignment="0" applyProtection="0"/>
    <xf numFmtId="0" fontId="82" fillId="61" borderId="19" applyNumberFormat="0" applyAlignment="0" applyProtection="0"/>
    <xf numFmtId="0" fontId="82" fillId="42" borderId="19" applyNumberFormat="0" applyAlignment="0" applyProtection="0"/>
    <xf numFmtId="0" fontId="82" fillId="61" borderId="19" applyNumberFormat="0" applyAlignment="0" applyProtection="0"/>
    <xf numFmtId="0" fontId="139" fillId="0" borderId="26" applyNumberFormat="0" applyFill="0" applyAlignment="0" applyProtection="0"/>
    <xf numFmtId="0" fontId="83" fillId="0" borderId="26" applyNumberFormat="0" applyFill="0" applyAlignment="0" applyProtection="0"/>
    <xf numFmtId="0" fontId="147" fillId="0" borderId="26" applyNumberFormat="0" applyFill="0" applyAlignment="0" applyProtection="0"/>
    <xf numFmtId="0" fontId="88" fillId="0" borderId="32" applyNumberFormat="0" applyFill="0" applyAlignment="0" applyProtection="0"/>
    <xf numFmtId="0" fontId="139" fillId="0" borderId="26" applyNumberFormat="0" applyFill="0" applyAlignment="0" applyProtection="0"/>
    <xf numFmtId="0" fontId="83" fillId="0" borderId="26" applyNumberFormat="0" applyFill="0" applyAlignment="0" applyProtection="0"/>
    <xf numFmtId="0" fontId="88" fillId="0" borderId="32" applyNumberFormat="0" applyFill="0" applyAlignment="0" applyProtection="0"/>
    <xf numFmtId="0" fontId="140" fillId="61" borderId="0" applyNumberFormat="0" applyBorder="0" applyAlignment="0" applyProtection="0"/>
    <xf numFmtId="0" fontId="84" fillId="61" borderId="0" applyNumberFormat="0" applyBorder="0" applyAlignment="0" applyProtection="0"/>
    <xf numFmtId="0" fontId="148" fillId="5" borderId="0" applyNumberFormat="0" applyBorder="0" applyAlignment="0" applyProtection="0"/>
    <xf numFmtId="0" fontId="84" fillId="88" borderId="0" applyNumberFormat="0" applyBorder="0" applyAlignment="0" applyProtection="0"/>
    <xf numFmtId="0" fontId="117" fillId="61" borderId="0" applyNumberFormat="0" applyBorder="0" applyAlignment="0" applyProtection="0"/>
    <xf numFmtId="0" fontId="140" fillId="61" borderId="0" applyNumberFormat="0" applyBorder="0" applyAlignment="0" applyProtection="0"/>
    <xf numFmtId="0" fontId="84" fillId="61" borderId="0" applyNumberFormat="0" applyBorder="0" applyAlignment="0" applyProtection="0"/>
    <xf numFmtId="0" fontId="26" fillId="0" borderId="0"/>
    <xf numFmtId="0" fontId="26" fillId="0" borderId="0"/>
    <xf numFmtId="0" fontId="26" fillId="0" borderId="0"/>
    <xf numFmtId="0" fontId="103" fillId="0" borderId="0"/>
    <xf numFmtId="0" fontId="4" fillId="0" borderId="0"/>
    <xf numFmtId="0" fontId="33"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3" fillId="0" borderId="0"/>
    <xf numFmtId="0" fontId="103" fillId="0" borderId="0"/>
    <xf numFmtId="0" fontId="33" fillId="0" borderId="0"/>
    <xf numFmtId="0" fontId="103" fillId="0" borderId="0"/>
    <xf numFmtId="0" fontId="4" fillId="0" borderId="0"/>
    <xf numFmtId="0" fontId="26" fillId="0" borderId="0"/>
    <xf numFmtId="0" fontId="26" fillId="0" borderId="0"/>
    <xf numFmtId="0" fontId="46" fillId="0" borderId="0"/>
    <xf numFmtId="0" fontId="103" fillId="0" borderId="0"/>
    <xf numFmtId="0" fontId="26" fillId="0" borderId="0"/>
    <xf numFmtId="0" fontId="4" fillId="0" borderId="0"/>
    <xf numFmtId="0" fontId="8" fillId="0" borderId="0"/>
    <xf numFmtId="0" fontId="26" fillId="35" borderId="16" applyNumberFormat="0" applyFont="0" applyAlignment="0" applyProtection="0"/>
    <xf numFmtId="0" fontId="26" fillId="70" borderId="16" applyNumberFormat="0" applyFont="0" applyAlignment="0" applyProtection="0"/>
    <xf numFmtId="0" fontId="36" fillId="35" borderId="16" applyNumberFormat="0" applyFont="0" applyAlignment="0" applyProtection="0"/>
    <xf numFmtId="0" fontId="26" fillId="70"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3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69" fillId="35" borderId="16" applyNumberFormat="0" applyFont="0" applyAlignment="0" applyProtection="0"/>
    <xf numFmtId="0" fontId="141" fillId="55" borderId="27" applyNumberFormat="0" applyAlignment="0" applyProtection="0"/>
    <xf numFmtId="0" fontId="85" fillId="55" borderId="27" applyNumberFormat="0" applyAlignment="0" applyProtection="0"/>
    <xf numFmtId="0" fontId="85" fillId="2" borderId="27" applyNumberFormat="0" applyAlignment="0" applyProtection="0"/>
    <xf numFmtId="0" fontId="85" fillId="67" borderId="27" applyNumberFormat="0" applyAlignment="0" applyProtection="0"/>
    <xf numFmtId="0" fontId="141" fillId="55" borderId="27" applyNumberFormat="0" applyAlignment="0" applyProtection="0"/>
    <xf numFmtId="0" fontId="85" fillId="55" borderId="27" applyNumberFormat="0" applyAlignment="0" applyProtection="0"/>
    <xf numFmtId="0" fontId="26" fillId="0" borderId="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0" fontId="26" fillId="0" borderId="0" applyFont="0" applyFill="0" applyBorder="0" applyAlignment="0" applyProtection="0"/>
    <xf numFmtId="10"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102" fillId="0" borderId="0">
      <alignment horizontal="center"/>
    </xf>
    <xf numFmtId="0" fontId="149" fillId="0" borderId="0"/>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86" fillId="0" borderId="0" applyNumberFormat="0" applyFill="0" applyBorder="0" applyAlignment="0" applyProtection="0"/>
    <xf numFmtId="0" fontId="86" fillId="0" borderId="0" applyNumberFormat="0" applyFill="0" applyBorder="0" applyAlignment="0" applyProtection="0"/>
    <xf numFmtId="0" fontId="118" fillId="0" borderId="0" applyNumberFormat="0" applyFill="0" applyBorder="0" applyAlignment="0" applyProtection="0"/>
    <xf numFmtId="0" fontId="86" fillId="0" borderId="0" applyNumberFormat="0" applyFill="0" applyBorder="0" applyAlignment="0" applyProtection="0"/>
    <xf numFmtId="0" fontId="118" fillId="0" borderId="0" applyNumberFormat="0" applyFill="0" applyBorder="0" applyAlignment="0" applyProtection="0"/>
    <xf numFmtId="0" fontId="97" fillId="0" borderId="28" applyNumberFormat="0" applyFill="0" applyAlignment="0" applyProtection="0"/>
    <xf numFmtId="0" fontId="87" fillId="0" borderId="28" applyNumberFormat="0" applyFill="0" applyAlignment="0" applyProtection="0"/>
    <xf numFmtId="0" fontId="87" fillId="0" borderId="36" applyNumberFormat="0" applyFill="0" applyAlignment="0" applyProtection="0"/>
    <xf numFmtId="0" fontId="87" fillId="0" borderId="33" applyNumberFormat="0" applyFill="0" applyAlignment="0" applyProtection="0"/>
    <xf numFmtId="0" fontId="97" fillId="0" borderId="28" applyNumberFormat="0" applyFill="0" applyAlignment="0" applyProtection="0"/>
    <xf numFmtId="42" fontId="101" fillId="0" borderId="0">
      <alignment vertical="center"/>
    </xf>
    <xf numFmtId="42" fontId="101" fillId="0" borderId="0">
      <alignment vertical="center"/>
    </xf>
    <xf numFmtId="0" fontId="87" fillId="0" borderId="33" applyNumberFormat="0" applyFill="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88" fillId="0" borderId="0" applyNumberFormat="0" applyFill="0" applyBorder="0" applyAlignment="0" applyProtection="0"/>
    <xf numFmtId="0" fontId="129" fillId="51" borderId="0" applyNumberFormat="0" applyBorder="0" applyAlignment="0" applyProtection="0"/>
    <xf numFmtId="0" fontId="129" fillId="52" borderId="0" applyNumberFormat="0" applyBorder="0" applyAlignment="0" applyProtection="0"/>
    <xf numFmtId="0" fontId="129" fillId="53" borderId="0" applyNumberFormat="0" applyBorder="0" applyAlignment="0" applyProtection="0"/>
    <xf numFmtId="0" fontId="129" fillId="48" borderId="0" applyNumberFormat="0" applyBorder="0" applyAlignment="0" applyProtection="0"/>
    <xf numFmtId="0" fontId="129" fillId="49" borderId="0" applyNumberFormat="0" applyBorder="0" applyAlignment="0" applyProtection="0"/>
    <xf numFmtId="0" fontId="129" fillId="54" borderId="0" applyNumberFormat="0" applyBorder="0" applyAlignment="0" applyProtection="0"/>
    <xf numFmtId="0" fontId="138" fillId="42" borderId="19" applyNumberFormat="0" applyAlignment="0" applyProtection="0"/>
    <xf numFmtId="9" fontId="26" fillId="0" borderId="0" applyFont="0" applyFill="0" applyBorder="0" applyAlignment="0" applyProtection="0"/>
    <xf numFmtId="43" fontId="46" fillId="0" borderId="0" applyFont="0" applyFill="0" applyBorder="0" applyAlignment="0" applyProtection="0"/>
    <xf numFmtId="9" fontId="46" fillId="0" borderId="0" applyFont="0" applyFill="0" applyBorder="0" applyAlignment="0" applyProtection="0"/>
    <xf numFmtId="0" fontId="26" fillId="0" borderId="0"/>
    <xf numFmtId="0" fontId="46" fillId="11" borderId="0" applyNumberFormat="0" applyBorder="0" applyAlignment="0" applyProtection="0"/>
    <xf numFmtId="0" fontId="36" fillId="37" borderId="0" applyNumberFormat="0" applyBorder="0" applyAlignment="0" applyProtection="0"/>
    <xf numFmtId="0" fontId="46" fillId="11" borderId="0" applyNumberFormat="0" applyBorder="0" applyAlignment="0" applyProtection="0"/>
    <xf numFmtId="0" fontId="36" fillId="37" borderId="0" applyNumberFormat="0" applyBorder="0" applyAlignment="0" applyProtection="0"/>
    <xf numFmtId="0" fontId="46" fillId="15" borderId="0" applyNumberFormat="0" applyBorder="0" applyAlignment="0" applyProtection="0"/>
    <xf numFmtId="0" fontId="36" fillId="38" borderId="0" applyNumberFormat="0" applyBorder="0" applyAlignment="0" applyProtection="0"/>
    <xf numFmtId="0" fontId="46" fillId="15" borderId="0" applyNumberFormat="0" applyBorder="0" applyAlignment="0" applyProtection="0"/>
    <xf numFmtId="0" fontId="36" fillId="38" borderId="0" applyNumberFormat="0" applyBorder="0" applyAlignment="0" applyProtection="0"/>
    <xf numFmtId="0" fontId="46" fillId="19" borderId="0" applyNumberFormat="0" applyBorder="0" applyAlignment="0" applyProtection="0"/>
    <xf numFmtId="0" fontId="36" fillId="39" borderId="0" applyNumberFormat="0" applyBorder="0" applyAlignment="0" applyProtection="0"/>
    <xf numFmtId="0" fontId="46" fillId="19" borderId="0" applyNumberFormat="0" applyBorder="0" applyAlignment="0" applyProtection="0"/>
    <xf numFmtId="0" fontId="36" fillId="39" borderId="0" applyNumberFormat="0" applyBorder="0" applyAlignment="0" applyProtection="0"/>
    <xf numFmtId="0" fontId="46" fillId="23" borderId="0" applyNumberFormat="0" applyBorder="0" applyAlignment="0" applyProtection="0"/>
    <xf numFmtId="0" fontId="36" fillId="40" borderId="0" applyNumberFormat="0" applyBorder="0" applyAlignment="0" applyProtection="0"/>
    <xf numFmtId="0" fontId="46" fillId="23" borderId="0" applyNumberFormat="0" applyBorder="0" applyAlignment="0" applyProtection="0"/>
    <xf numFmtId="0" fontId="36" fillId="40" borderId="0" applyNumberFormat="0" applyBorder="0" applyAlignment="0" applyProtection="0"/>
    <xf numFmtId="0" fontId="46" fillId="27" borderId="0" applyNumberFormat="0" applyBorder="0" applyAlignment="0" applyProtection="0"/>
    <xf numFmtId="0" fontId="36" fillId="41" borderId="0" applyNumberFormat="0" applyBorder="0" applyAlignment="0" applyProtection="0"/>
    <xf numFmtId="0" fontId="46" fillId="27" borderId="0" applyNumberFormat="0" applyBorder="0" applyAlignment="0" applyProtection="0"/>
    <xf numFmtId="0" fontId="36" fillId="41" borderId="0" applyNumberFormat="0" applyBorder="0" applyAlignment="0" applyProtection="0"/>
    <xf numFmtId="0" fontId="46" fillId="31" borderId="0" applyNumberFormat="0" applyBorder="0" applyAlignment="0" applyProtection="0"/>
    <xf numFmtId="0" fontId="36" fillId="42" borderId="0" applyNumberFormat="0" applyBorder="0" applyAlignment="0" applyProtection="0"/>
    <xf numFmtId="0" fontId="46" fillId="31" borderId="0" applyNumberFormat="0" applyBorder="0" applyAlignment="0" applyProtection="0"/>
    <xf numFmtId="0" fontId="36" fillId="42" borderId="0" applyNumberFormat="0" applyBorder="0" applyAlignment="0" applyProtection="0"/>
    <xf numFmtId="0" fontId="46" fillId="12" borderId="0" applyNumberFormat="0" applyBorder="0" applyAlignment="0" applyProtection="0"/>
    <xf numFmtId="0" fontId="36" fillId="43" borderId="0" applyNumberFormat="0" applyBorder="0" applyAlignment="0" applyProtection="0"/>
    <xf numFmtId="0" fontId="46" fillId="12" borderId="0" applyNumberFormat="0" applyBorder="0" applyAlignment="0" applyProtection="0"/>
    <xf numFmtId="0" fontId="36" fillId="43" borderId="0" applyNumberFormat="0" applyBorder="0" applyAlignment="0" applyProtection="0"/>
    <xf numFmtId="0" fontId="46" fillId="16" borderId="0" applyNumberFormat="0" applyBorder="0" applyAlignment="0" applyProtection="0"/>
    <xf numFmtId="0" fontId="36" fillId="44" borderId="0" applyNumberFormat="0" applyBorder="0" applyAlignment="0" applyProtection="0"/>
    <xf numFmtId="0" fontId="46" fillId="16" borderId="0" applyNumberFormat="0" applyBorder="0" applyAlignment="0" applyProtection="0"/>
    <xf numFmtId="0" fontId="36" fillId="44" borderId="0" applyNumberFormat="0" applyBorder="0" applyAlignment="0" applyProtection="0"/>
    <xf numFmtId="0" fontId="46" fillId="20" borderId="0" applyNumberFormat="0" applyBorder="0" applyAlignment="0" applyProtection="0"/>
    <xf numFmtId="0" fontId="36" fillId="45" borderId="0" applyNumberFormat="0" applyBorder="0" applyAlignment="0" applyProtection="0"/>
    <xf numFmtId="0" fontId="46" fillId="20" borderId="0" applyNumberFormat="0" applyBorder="0" applyAlignment="0" applyProtection="0"/>
    <xf numFmtId="0" fontId="36" fillId="45" borderId="0" applyNumberFormat="0" applyBorder="0" applyAlignment="0" applyProtection="0"/>
    <xf numFmtId="0" fontId="46" fillId="24" borderId="0" applyNumberFormat="0" applyBorder="0" applyAlignment="0" applyProtection="0"/>
    <xf numFmtId="0" fontId="36" fillId="40" borderId="0" applyNumberFormat="0" applyBorder="0" applyAlignment="0" applyProtection="0"/>
    <xf numFmtId="0" fontId="46" fillId="24" borderId="0" applyNumberFormat="0" applyBorder="0" applyAlignment="0" applyProtection="0"/>
    <xf numFmtId="0" fontId="36" fillId="40" borderId="0" applyNumberFormat="0" applyBorder="0" applyAlignment="0" applyProtection="0"/>
    <xf numFmtId="0" fontId="46" fillId="28" borderId="0" applyNumberFormat="0" applyBorder="0" applyAlignment="0" applyProtection="0"/>
    <xf numFmtId="0" fontId="36" fillId="43" borderId="0" applyNumberFormat="0" applyBorder="0" applyAlignment="0" applyProtection="0"/>
    <xf numFmtId="0" fontId="46" fillId="28" borderId="0" applyNumberFormat="0" applyBorder="0" applyAlignment="0" applyProtection="0"/>
    <xf numFmtId="0" fontId="36" fillId="43" borderId="0" applyNumberFormat="0" applyBorder="0" applyAlignment="0" applyProtection="0"/>
    <xf numFmtId="0" fontId="46" fillId="32" borderId="0" applyNumberFormat="0" applyBorder="0" applyAlignment="0" applyProtection="0"/>
    <xf numFmtId="0" fontId="36" fillId="46" borderId="0" applyNumberFormat="0" applyBorder="0" applyAlignment="0" applyProtection="0"/>
    <xf numFmtId="0" fontId="46" fillId="32" borderId="0" applyNumberFormat="0" applyBorder="0" applyAlignment="0" applyProtection="0"/>
    <xf numFmtId="0" fontId="36" fillId="46" borderId="0" applyNumberFormat="0" applyBorder="0" applyAlignment="0" applyProtection="0"/>
    <xf numFmtId="0" fontId="24" fillId="13" borderId="0" applyNumberFormat="0" applyBorder="0" applyAlignment="0" applyProtection="0"/>
    <xf numFmtId="0" fontId="73" fillId="47" borderId="0" applyNumberFormat="0" applyBorder="0" applyAlignment="0" applyProtection="0"/>
    <xf numFmtId="43" fontId="26" fillId="0" borderId="0" applyFont="0" applyFill="0" applyBorder="0" applyAlignment="0" applyProtection="0"/>
    <xf numFmtId="0" fontId="24" fillId="13" borderId="0" applyNumberFormat="0" applyBorder="0" applyAlignment="0" applyProtection="0"/>
    <xf numFmtId="0" fontId="65" fillId="13" borderId="0" applyNumberFormat="0" applyBorder="0" applyAlignment="0" applyProtection="0"/>
    <xf numFmtId="0" fontId="73" fillId="47" borderId="0" applyNumberFormat="0" applyBorder="0" applyAlignment="0" applyProtection="0"/>
    <xf numFmtId="0" fontId="65" fillId="13" borderId="0" applyNumberFormat="0" applyBorder="0" applyAlignment="0" applyProtection="0"/>
    <xf numFmtId="0" fontId="73" fillId="47" borderId="0" applyNumberFormat="0" applyBorder="0" applyAlignment="0" applyProtection="0"/>
    <xf numFmtId="0" fontId="24" fillId="17" borderId="0" applyNumberFormat="0" applyBorder="0" applyAlignment="0" applyProtection="0"/>
    <xf numFmtId="0" fontId="73" fillId="44" borderId="0" applyNumberFormat="0" applyBorder="0" applyAlignment="0" applyProtection="0"/>
    <xf numFmtId="0" fontId="24" fillId="17" borderId="0" applyNumberFormat="0" applyBorder="0" applyAlignment="0" applyProtection="0"/>
    <xf numFmtId="0" fontId="65" fillId="17" borderId="0" applyNumberFormat="0" applyBorder="0" applyAlignment="0" applyProtection="0"/>
    <xf numFmtId="0" fontId="73" fillId="44" borderId="0" applyNumberFormat="0" applyBorder="0" applyAlignment="0" applyProtection="0"/>
    <xf numFmtId="0" fontId="65" fillId="17" borderId="0" applyNumberFormat="0" applyBorder="0" applyAlignment="0" applyProtection="0"/>
    <xf numFmtId="0" fontId="73" fillId="44" borderId="0" applyNumberFormat="0" applyBorder="0" applyAlignment="0" applyProtection="0"/>
    <xf numFmtId="0" fontId="24" fillId="21" borderId="0" applyNumberFormat="0" applyBorder="0" applyAlignment="0" applyProtection="0"/>
    <xf numFmtId="0" fontId="73" fillId="45" borderId="0" applyNumberFormat="0" applyBorder="0" applyAlignment="0" applyProtection="0"/>
    <xf numFmtId="0" fontId="24" fillId="21" borderId="0" applyNumberFormat="0" applyBorder="0" applyAlignment="0" applyProtection="0"/>
    <xf numFmtId="0" fontId="65" fillId="21" borderId="0" applyNumberFormat="0" applyBorder="0" applyAlignment="0" applyProtection="0"/>
    <xf numFmtId="0" fontId="73" fillId="45" borderId="0" applyNumberFormat="0" applyBorder="0" applyAlignment="0" applyProtection="0"/>
    <xf numFmtId="0" fontId="65" fillId="21" borderId="0" applyNumberFormat="0" applyBorder="0" applyAlignment="0" applyProtection="0"/>
    <xf numFmtId="0" fontId="73" fillId="45" borderId="0" applyNumberFormat="0" applyBorder="0" applyAlignment="0" applyProtection="0"/>
    <xf numFmtId="0" fontId="24" fillId="25" borderId="0" applyNumberFormat="0" applyBorder="0" applyAlignment="0" applyProtection="0"/>
    <xf numFmtId="0" fontId="73" fillId="48" borderId="0" applyNumberFormat="0" applyBorder="0" applyAlignment="0" applyProtection="0"/>
    <xf numFmtId="0" fontId="24" fillId="25" borderId="0" applyNumberFormat="0" applyBorder="0" applyAlignment="0" applyProtection="0"/>
    <xf numFmtId="0" fontId="65" fillId="25" borderId="0" applyNumberFormat="0" applyBorder="0" applyAlignment="0" applyProtection="0"/>
    <xf numFmtId="0" fontId="73" fillId="48" borderId="0" applyNumberFormat="0" applyBorder="0" applyAlignment="0" applyProtection="0"/>
    <xf numFmtId="0" fontId="65" fillId="25" borderId="0" applyNumberFormat="0" applyBorder="0" applyAlignment="0" applyProtection="0"/>
    <xf numFmtId="0" fontId="73" fillId="48" borderId="0" applyNumberFormat="0" applyBorder="0" applyAlignment="0" applyProtection="0"/>
    <xf numFmtId="0" fontId="24" fillId="29" borderId="0" applyNumberFormat="0" applyBorder="0" applyAlignment="0" applyProtection="0"/>
    <xf numFmtId="0" fontId="73" fillId="49" borderId="0" applyNumberFormat="0" applyBorder="0" applyAlignment="0" applyProtection="0"/>
    <xf numFmtId="0" fontId="24" fillId="29" borderId="0" applyNumberFormat="0" applyBorder="0" applyAlignment="0" applyProtection="0"/>
    <xf numFmtId="0" fontId="65" fillId="29" borderId="0" applyNumberFormat="0" applyBorder="0" applyAlignment="0" applyProtection="0"/>
    <xf numFmtId="0" fontId="73" fillId="49" borderId="0" applyNumberFormat="0" applyBorder="0" applyAlignment="0" applyProtection="0"/>
    <xf numFmtId="0" fontId="65" fillId="29" borderId="0" applyNumberFormat="0" applyBorder="0" applyAlignment="0" applyProtection="0"/>
    <xf numFmtId="0" fontId="73" fillId="49" borderId="0" applyNumberFormat="0" applyBorder="0" applyAlignment="0" applyProtection="0"/>
    <xf numFmtId="0" fontId="24" fillId="33" borderId="0" applyNumberFormat="0" applyBorder="0" applyAlignment="0" applyProtection="0"/>
    <xf numFmtId="0" fontId="73" fillId="50" borderId="0" applyNumberFormat="0" applyBorder="0" applyAlignment="0" applyProtection="0"/>
    <xf numFmtId="0" fontId="24" fillId="33" borderId="0" applyNumberFormat="0" applyBorder="0" applyAlignment="0" applyProtection="0"/>
    <xf numFmtId="0" fontId="65" fillId="33" borderId="0" applyNumberFormat="0" applyBorder="0" applyAlignment="0" applyProtection="0"/>
    <xf numFmtId="0" fontId="73" fillId="50" borderId="0" applyNumberFormat="0" applyBorder="0" applyAlignment="0" applyProtection="0"/>
    <xf numFmtId="0" fontId="65" fillId="33" borderId="0" applyNumberFormat="0" applyBorder="0" applyAlignment="0" applyProtection="0"/>
    <xf numFmtId="0" fontId="73" fillId="50" borderId="0" applyNumberFormat="0" applyBorder="0" applyAlignment="0" applyProtection="0"/>
    <xf numFmtId="0" fontId="129" fillId="51" borderId="0" applyNumberFormat="0" applyBorder="0" applyAlignment="0" applyProtection="0"/>
    <xf numFmtId="0" fontId="24" fillId="10" borderId="0" applyNumberFormat="0" applyBorder="0" applyAlignment="0" applyProtection="0"/>
    <xf numFmtId="0" fontId="73" fillId="51" borderId="0" applyNumberFormat="0" applyBorder="0" applyAlignment="0" applyProtection="0"/>
    <xf numFmtId="0" fontId="24" fillId="10" borderId="0" applyNumberFormat="0" applyBorder="0" applyAlignment="0" applyProtection="0"/>
    <xf numFmtId="0" fontId="65" fillId="10" borderId="0" applyNumberFormat="0" applyBorder="0" applyAlignment="0" applyProtection="0"/>
    <xf numFmtId="0" fontId="73" fillId="51" borderId="0" applyNumberFormat="0" applyBorder="0" applyAlignment="0" applyProtection="0"/>
    <xf numFmtId="0" fontId="65" fillId="10" borderId="0" applyNumberFormat="0" applyBorder="0" applyAlignment="0" applyProtection="0"/>
    <xf numFmtId="0" fontId="73" fillId="65" borderId="0" applyNumberFormat="0" applyBorder="0" applyAlignment="0" applyProtection="0"/>
    <xf numFmtId="0" fontId="73" fillId="51" borderId="0" applyNumberFormat="0" applyBorder="0" applyAlignment="0" applyProtection="0"/>
    <xf numFmtId="0" fontId="73" fillId="65" borderId="0" applyNumberFormat="0" applyBorder="0" applyAlignment="0" applyProtection="0"/>
    <xf numFmtId="0" fontId="129" fillId="52" borderId="0" applyNumberFormat="0" applyBorder="0" applyAlignment="0" applyProtection="0"/>
    <xf numFmtId="0" fontId="24" fillId="14" borderId="0" applyNumberFormat="0" applyBorder="0" applyAlignment="0" applyProtection="0"/>
    <xf numFmtId="0" fontId="73" fillId="52" borderId="0" applyNumberFormat="0" applyBorder="0" applyAlignment="0" applyProtection="0"/>
    <xf numFmtId="0" fontId="24" fillId="14" borderId="0" applyNumberFormat="0" applyBorder="0" applyAlignment="0" applyProtection="0"/>
    <xf numFmtId="0" fontId="65" fillId="14" borderId="0" applyNumberFormat="0" applyBorder="0" applyAlignment="0" applyProtection="0"/>
    <xf numFmtId="0" fontId="73" fillId="52" borderId="0" applyNumberFormat="0" applyBorder="0" applyAlignment="0" applyProtection="0"/>
    <xf numFmtId="0" fontId="65" fillId="14" borderId="0" applyNumberFormat="0" applyBorder="0" applyAlignment="0" applyProtection="0"/>
    <xf numFmtId="0" fontId="73" fillId="54" borderId="0" applyNumberFormat="0" applyBorder="0" applyAlignment="0" applyProtection="0"/>
    <xf numFmtId="0" fontId="73" fillId="52" borderId="0" applyNumberFormat="0" applyBorder="0" applyAlignment="0" applyProtection="0"/>
    <xf numFmtId="0" fontId="73" fillId="54" borderId="0" applyNumberFormat="0" applyBorder="0" applyAlignment="0" applyProtection="0"/>
    <xf numFmtId="0" fontId="129" fillId="53" borderId="0" applyNumberFormat="0" applyBorder="0" applyAlignment="0" applyProtection="0"/>
    <xf numFmtId="0" fontId="24" fillId="18" borderId="0" applyNumberFormat="0" applyBorder="0" applyAlignment="0" applyProtection="0"/>
    <xf numFmtId="0" fontId="73" fillId="53" borderId="0" applyNumberFormat="0" applyBorder="0" applyAlignment="0" applyProtection="0"/>
    <xf numFmtId="0" fontId="24" fillId="18" borderId="0" applyNumberFormat="0" applyBorder="0" applyAlignment="0" applyProtection="0"/>
    <xf numFmtId="0" fontId="65" fillId="18" borderId="0" applyNumberFormat="0" applyBorder="0" applyAlignment="0" applyProtection="0"/>
    <xf numFmtId="0" fontId="73" fillId="53" borderId="0" applyNumberFormat="0" applyBorder="0" applyAlignment="0" applyProtection="0"/>
    <xf numFmtId="0" fontId="65" fillId="18" borderId="0" applyNumberFormat="0" applyBorder="0" applyAlignment="0" applyProtection="0"/>
    <xf numFmtId="0" fontId="73" fillId="46" borderId="0" applyNumberFormat="0" applyBorder="0" applyAlignment="0" applyProtection="0"/>
    <xf numFmtId="0" fontId="73" fillId="53" borderId="0" applyNumberFormat="0" applyBorder="0" applyAlignment="0" applyProtection="0"/>
    <xf numFmtId="0" fontId="73" fillId="46" borderId="0" applyNumberFormat="0" applyBorder="0" applyAlignment="0" applyProtection="0"/>
    <xf numFmtId="0" fontId="129" fillId="48" borderId="0" applyNumberFormat="0" applyBorder="0" applyAlignment="0" applyProtection="0"/>
    <xf numFmtId="0" fontId="24" fillId="22" borderId="0" applyNumberFormat="0" applyBorder="0" applyAlignment="0" applyProtection="0"/>
    <xf numFmtId="0" fontId="73" fillId="48" borderId="0" applyNumberFormat="0" applyBorder="0" applyAlignment="0" applyProtection="0"/>
    <xf numFmtId="0" fontId="24" fillId="22" borderId="0" applyNumberFormat="0" applyBorder="0" applyAlignment="0" applyProtection="0"/>
    <xf numFmtId="0" fontId="65" fillId="22" borderId="0" applyNumberFormat="0" applyBorder="0" applyAlignment="0" applyProtection="0"/>
    <xf numFmtId="0" fontId="73" fillId="48" borderId="0" applyNumberFormat="0" applyBorder="0" applyAlignment="0" applyProtection="0"/>
    <xf numFmtId="0" fontId="65" fillId="22" borderId="0" applyNumberFormat="0" applyBorder="0" applyAlignment="0" applyProtection="0"/>
    <xf numFmtId="0" fontId="73" fillId="66" borderId="0" applyNumberFormat="0" applyBorder="0" applyAlignment="0" applyProtection="0"/>
    <xf numFmtId="0" fontId="73" fillId="48" borderId="0" applyNumberFormat="0" applyBorder="0" applyAlignment="0" applyProtection="0"/>
    <xf numFmtId="0" fontId="73" fillId="66" borderId="0" applyNumberFormat="0" applyBorder="0" applyAlignment="0" applyProtection="0"/>
    <xf numFmtId="0" fontId="129" fillId="49" borderId="0" applyNumberFormat="0" applyBorder="0" applyAlignment="0" applyProtection="0"/>
    <xf numFmtId="0" fontId="24" fillId="26" borderId="0" applyNumberFormat="0" applyBorder="0" applyAlignment="0" applyProtection="0"/>
    <xf numFmtId="0" fontId="73" fillId="49" borderId="0" applyNumberFormat="0" applyBorder="0" applyAlignment="0" applyProtection="0"/>
    <xf numFmtId="0" fontId="24" fillId="26" borderId="0" applyNumberFormat="0" applyBorder="0" applyAlignment="0" applyProtection="0"/>
    <xf numFmtId="0" fontId="65" fillId="26" borderId="0" applyNumberFormat="0" applyBorder="0" applyAlignment="0" applyProtection="0"/>
    <xf numFmtId="0" fontId="73" fillId="49" borderId="0" applyNumberFormat="0" applyBorder="0" applyAlignment="0" applyProtection="0"/>
    <xf numFmtId="0" fontId="65" fillId="26" borderId="0" applyNumberFormat="0" applyBorder="0" applyAlignment="0" applyProtection="0"/>
    <xf numFmtId="0" fontId="73" fillId="49" borderId="0" applyNumberFormat="0" applyBorder="0" applyAlignment="0" applyProtection="0"/>
    <xf numFmtId="0" fontId="129" fillId="54" borderId="0" applyNumberFormat="0" applyBorder="0" applyAlignment="0" applyProtection="0"/>
    <xf numFmtId="0" fontId="24" fillId="30" borderId="0" applyNumberFormat="0" applyBorder="0" applyAlignment="0" applyProtection="0"/>
    <xf numFmtId="0" fontId="73" fillId="54" borderId="0" applyNumberFormat="0" applyBorder="0" applyAlignment="0" applyProtection="0"/>
    <xf numFmtId="0" fontId="24" fillId="30" borderId="0" applyNumberFormat="0" applyBorder="0" applyAlignment="0" applyProtection="0"/>
    <xf numFmtId="0" fontId="65" fillId="30" borderId="0" applyNumberFormat="0" applyBorder="0" applyAlignment="0" applyProtection="0"/>
    <xf numFmtId="0" fontId="73" fillId="54" borderId="0" applyNumberFormat="0" applyBorder="0" applyAlignment="0" applyProtection="0"/>
    <xf numFmtId="0" fontId="65" fillId="30" borderId="0" applyNumberFormat="0" applyBorder="0" applyAlignment="0" applyProtection="0"/>
    <xf numFmtId="0" fontId="73" fillId="52" borderId="0" applyNumberFormat="0" applyBorder="0" applyAlignment="0" applyProtection="0"/>
    <xf numFmtId="0" fontId="73" fillId="54" borderId="0" applyNumberFormat="0" applyBorder="0" applyAlignment="0" applyProtection="0"/>
    <xf numFmtId="0" fontId="73" fillId="52" borderId="0" applyNumberFormat="0" applyBorder="0" applyAlignment="0" applyProtection="0"/>
    <xf numFmtId="0" fontId="14" fillId="4" borderId="0" applyNumberFormat="0" applyBorder="0" applyAlignment="0" applyProtection="0"/>
    <xf numFmtId="0" fontId="74" fillId="38" borderId="0" applyNumberFormat="0" applyBorder="0" applyAlignment="0" applyProtection="0"/>
    <xf numFmtId="0" fontId="14" fillId="4" borderId="0" applyNumberFormat="0" applyBorder="0" applyAlignment="0" applyProtection="0"/>
    <xf numFmtId="0" fontId="55" fillId="4" borderId="0" applyNumberFormat="0" applyBorder="0" applyAlignment="0" applyProtection="0"/>
    <xf numFmtId="0" fontId="74" fillId="38" borderId="0" applyNumberFormat="0" applyBorder="0" applyAlignment="0" applyProtection="0"/>
    <xf numFmtId="0" fontId="55" fillId="4" borderId="0" applyNumberFormat="0" applyBorder="0" applyAlignment="0" applyProtection="0"/>
    <xf numFmtId="0" fontId="74" fillId="38" borderId="0" applyNumberFormat="0" applyBorder="0" applyAlignment="0" applyProtection="0"/>
    <xf numFmtId="0" fontId="18" fillId="7" borderId="9" applyNumberFormat="0" applyAlignment="0" applyProtection="0"/>
    <xf numFmtId="0" fontId="75" fillId="55" borderId="19" applyNumberFormat="0" applyAlignment="0" applyProtection="0"/>
    <xf numFmtId="0" fontId="18" fillId="7" borderId="9" applyNumberFormat="0" applyAlignment="0" applyProtection="0"/>
    <xf numFmtId="0" fontId="59" fillId="7" borderId="9" applyNumberFormat="0" applyAlignment="0" applyProtection="0"/>
    <xf numFmtId="0" fontId="75" fillId="55" borderId="19" applyNumberFormat="0" applyAlignment="0" applyProtection="0"/>
    <xf numFmtId="0" fontId="59" fillId="7" borderId="9" applyNumberFormat="0" applyAlignment="0" applyProtection="0"/>
    <xf numFmtId="0" fontId="75" fillId="55" borderId="19" applyNumberFormat="0" applyAlignment="0" applyProtection="0"/>
    <xf numFmtId="0" fontId="20" fillId="8" borderId="12" applyNumberFormat="0" applyAlignment="0" applyProtection="0"/>
    <xf numFmtId="0" fontId="76" fillId="56" borderId="20" applyNumberFormat="0" applyAlignment="0" applyProtection="0"/>
    <xf numFmtId="0" fontId="20" fillId="8" borderId="12" applyNumberFormat="0" applyAlignment="0" applyProtection="0"/>
    <xf numFmtId="0" fontId="61" fillId="8" borderId="12" applyNumberFormat="0" applyAlignment="0" applyProtection="0"/>
    <xf numFmtId="0" fontId="76" fillId="56" borderId="20" applyNumberFormat="0" applyAlignment="0" applyProtection="0"/>
    <xf numFmtId="0" fontId="61" fillId="8" borderId="12" applyNumberFormat="0" applyAlignment="0" applyProtection="0"/>
    <xf numFmtId="0" fontId="76" fillId="56" borderId="20" applyNumberForma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29" fillId="54" borderId="0" applyNumberFormat="0" applyBorder="0" applyAlignment="0" applyProtection="0"/>
    <xf numFmtId="43" fontId="36" fillId="0" borderId="0" applyFont="0" applyFill="0" applyBorder="0" applyAlignment="0" applyProtection="0"/>
    <xf numFmtId="43" fontId="26" fillId="0" borderId="0" applyFont="0" applyFill="0" applyBorder="0" applyAlignment="0" applyProtection="0"/>
    <xf numFmtId="0" fontId="129" fillId="49"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29" fillId="48" borderId="0" applyNumberFormat="0" applyBorder="0" applyAlignment="0" applyProtection="0"/>
    <xf numFmtId="0" fontId="129" fillId="53"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3" fillId="0" borderId="0" applyNumberFormat="0" applyFill="0" applyBorder="0" applyAlignment="0" applyProtection="0"/>
    <xf numFmtId="0" fontId="77" fillId="0" borderId="0" applyNumberFormat="0" applyFill="0" applyBorder="0" applyAlignment="0" applyProtection="0"/>
    <xf numFmtId="0" fontId="63" fillId="0" borderId="0" applyNumberFormat="0" applyFill="0" applyBorder="0" applyAlignment="0" applyProtection="0"/>
    <xf numFmtId="0" fontId="77" fillId="0" borderId="0" applyNumberFormat="0" applyFill="0" applyBorder="0" applyAlignment="0" applyProtection="0"/>
    <xf numFmtId="0" fontId="13" fillId="3" borderId="0" applyNumberFormat="0" applyBorder="0" applyAlignment="0" applyProtection="0"/>
    <xf numFmtId="0" fontId="78" fillId="39" borderId="0" applyNumberFormat="0" applyBorder="0" applyAlignment="0" applyProtection="0"/>
    <xf numFmtId="0" fontId="13" fillId="3" borderId="0" applyNumberFormat="0" applyBorder="0" applyAlignment="0" applyProtection="0"/>
    <xf numFmtId="0" fontId="54" fillId="3" borderId="0" applyNumberFormat="0" applyBorder="0" applyAlignment="0" applyProtection="0"/>
    <xf numFmtId="0" fontId="78" fillId="39" borderId="0" applyNumberFormat="0" applyBorder="0" applyAlignment="0" applyProtection="0"/>
    <xf numFmtId="0" fontId="54" fillId="3" borderId="0" applyNumberFormat="0" applyBorder="0" applyAlignment="0" applyProtection="0"/>
    <xf numFmtId="0" fontId="78" fillId="39" borderId="0" applyNumberFormat="0" applyBorder="0" applyAlignment="0" applyProtection="0"/>
    <xf numFmtId="0" fontId="129" fillId="52" borderId="0" applyNumberFormat="0" applyBorder="0" applyAlignment="0" applyProtection="0"/>
    <xf numFmtId="0" fontId="10" fillId="0" borderId="6" applyNumberFormat="0" applyFill="0" applyAlignment="0" applyProtection="0"/>
    <xf numFmtId="0" fontId="10" fillId="0" borderId="6" applyNumberFormat="0" applyFill="0" applyAlignment="0" applyProtection="0"/>
    <xf numFmtId="0" fontId="51" fillId="0" borderId="6" applyNumberFormat="0" applyFill="0" applyAlignment="0" applyProtection="0"/>
    <xf numFmtId="0" fontId="79" fillId="0" borderId="23" applyNumberFormat="0" applyFill="0" applyAlignment="0" applyProtection="0"/>
    <xf numFmtId="0" fontId="51" fillId="0" borderId="6" applyNumberFormat="0" applyFill="0" applyAlignment="0" applyProtection="0"/>
    <xf numFmtId="0" fontId="79" fillId="0" borderId="23"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52" fillId="0" borderId="7" applyNumberFormat="0" applyFill="0" applyAlignment="0" applyProtection="0"/>
    <xf numFmtId="0" fontId="80" fillId="0" borderId="24" applyNumberFormat="0" applyFill="0" applyAlignment="0" applyProtection="0"/>
    <xf numFmtId="0" fontId="52" fillId="0" borderId="7" applyNumberFormat="0" applyFill="0" applyAlignment="0" applyProtection="0"/>
    <xf numFmtId="0" fontId="80" fillId="0" borderId="24" applyNumberFormat="0" applyFill="0" applyAlignment="0" applyProtection="0"/>
    <xf numFmtId="0" fontId="12" fillId="0" borderId="8" applyNumberFormat="0" applyFill="0" applyAlignment="0" applyProtection="0"/>
    <xf numFmtId="0" fontId="81" fillId="0" borderId="25" applyNumberFormat="0" applyFill="0" applyAlignment="0" applyProtection="0"/>
    <xf numFmtId="0" fontId="129" fillId="51" borderId="0" applyNumberFormat="0" applyBorder="0" applyAlignment="0" applyProtection="0"/>
    <xf numFmtId="0" fontId="12" fillId="0" borderId="8" applyNumberFormat="0" applyFill="0" applyAlignment="0" applyProtection="0"/>
    <xf numFmtId="0" fontId="53" fillId="0" borderId="8" applyNumberFormat="0" applyFill="0" applyAlignment="0" applyProtection="0"/>
    <xf numFmtId="0" fontId="81" fillId="0" borderId="25" applyNumberFormat="0" applyFill="0" applyAlignment="0" applyProtection="0"/>
    <xf numFmtId="0" fontId="53" fillId="0" borderId="8" applyNumberFormat="0" applyFill="0" applyAlignment="0" applyProtection="0"/>
    <xf numFmtId="0" fontId="81" fillId="0" borderId="25" applyNumberFormat="0" applyFill="0" applyAlignment="0" applyProtection="0"/>
    <xf numFmtId="0" fontId="12" fillId="0" borderId="0" applyNumberFormat="0" applyFill="0" applyBorder="0" applyAlignment="0" applyProtection="0"/>
    <xf numFmtId="0" fontId="81" fillId="0" borderId="0" applyNumberFormat="0" applyFill="0" applyBorder="0" applyAlignment="0" applyProtection="0"/>
    <xf numFmtId="0" fontId="12" fillId="0" borderId="0" applyNumberFormat="0" applyFill="0" applyBorder="0" applyAlignment="0" applyProtection="0"/>
    <xf numFmtId="0" fontId="53" fillId="0" borderId="0" applyNumberFormat="0" applyFill="0" applyBorder="0" applyAlignment="0" applyProtection="0"/>
    <xf numFmtId="0" fontId="81" fillId="0" borderId="0" applyNumberFormat="0" applyFill="0" applyBorder="0" applyAlignment="0" applyProtection="0"/>
    <xf numFmtId="0" fontId="53" fillId="0" borderId="0" applyNumberFormat="0" applyFill="0" applyBorder="0" applyAlignment="0" applyProtection="0"/>
    <xf numFmtId="0" fontId="81" fillId="0" borderId="0" applyNumberFormat="0" applyFill="0" applyBorder="0" applyAlignment="0" applyProtection="0"/>
    <xf numFmtId="0" fontId="138" fillId="42" borderId="19" applyNumberFormat="0" applyAlignment="0" applyProtection="0"/>
    <xf numFmtId="0" fontId="16" fillId="6" borderId="9" applyNumberFormat="0" applyAlignment="0" applyProtection="0"/>
    <xf numFmtId="0" fontId="82" fillId="42" borderId="19" applyNumberFormat="0" applyAlignment="0" applyProtection="0"/>
    <xf numFmtId="0" fontId="16" fillId="6" borderId="9" applyNumberFormat="0" applyAlignment="0" applyProtection="0"/>
    <xf numFmtId="0" fontId="82" fillId="61" borderId="19" applyNumberFormat="0" applyAlignment="0" applyProtection="0"/>
    <xf numFmtId="0" fontId="57" fillId="6" borderId="9" applyNumberFormat="0" applyAlignment="0" applyProtection="0"/>
    <xf numFmtId="0" fontId="82" fillId="42" borderId="19" applyNumberFormat="0" applyAlignment="0" applyProtection="0"/>
    <xf numFmtId="0" fontId="82" fillId="61" borderId="19" applyNumberFormat="0" applyAlignment="0" applyProtection="0"/>
    <xf numFmtId="0" fontId="57" fillId="6" borderId="9" applyNumberFormat="0" applyAlignment="0" applyProtection="0"/>
    <xf numFmtId="0" fontId="82" fillId="61" borderId="19" applyNumberFormat="0" applyAlignment="0" applyProtection="0"/>
    <xf numFmtId="0" fontId="82" fillId="42" borderId="19" applyNumberFormat="0" applyAlignment="0" applyProtection="0"/>
    <xf numFmtId="0" fontId="82" fillId="61" borderId="19" applyNumberFormat="0" applyAlignment="0" applyProtection="0"/>
    <xf numFmtId="0" fontId="19" fillId="0" borderId="11" applyNumberFormat="0" applyFill="0" applyAlignment="0" applyProtection="0"/>
    <xf numFmtId="0" fontId="83" fillId="0" borderId="26" applyNumberFormat="0" applyFill="0" applyAlignment="0" applyProtection="0"/>
    <xf numFmtId="0" fontId="19" fillId="0" borderId="11" applyNumberFormat="0" applyFill="0" applyAlignment="0" applyProtection="0"/>
    <xf numFmtId="0" fontId="60" fillId="0" borderId="11" applyNumberFormat="0" applyFill="0" applyAlignment="0" applyProtection="0"/>
    <xf numFmtId="0" fontId="83" fillId="0" borderId="26" applyNumberFormat="0" applyFill="0" applyAlignment="0" applyProtection="0"/>
    <xf numFmtId="0" fontId="60" fillId="0" borderId="11" applyNumberFormat="0" applyFill="0" applyAlignment="0" applyProtection="0"/>
    <xf numFmtId="0" fontId="83" fillId="0" borderId="26" applyNumberFormat="0" applyFill="0" applyAlignment="0" applyProtection="0"/>
    <xf numFmtId="0" fontId="15" fillId="5" borderId="0" applyNumberFormat="0" applyBorder="0" applyAlignment="0" applyProtection="0"/>
    <xf numFmtId="0" fontId="84" fillId="61" borderId="0" applyNumberFormat="0" applyBorder="0" applyAlignment="0" applyProtection="0"/>
    <xf numFmtId="0" fontId="15" fillId="5" borderId="0" applyNumberFormat="0" applyBorder="0" applyAlignment="0" applyProtection="0"/>
    <xf numFmtId="0" fontId="56" fillId="5" borderId="0" applyNumberFormat="0" applyBorder="0" applyAlignment="0" applyProtection="0"/>
    <xf numFmtId="0" fontId="84" fillId="61" borderId="0" applyNumberFormat="0" applyBorder="0" applyAlignment="0" applyProtection="0"/>
    <xf numFmtId="0" fontId="56" fillId="5" borderId="0" applyNumberFormat="0" applyBorder="0" applyAlignment="0" applyProtection="0"/>
    <xf numFmtId="0" fontId="84" fillId="61" borderId="0" applyNumberFormat="0" applyBorder="0" applyAlignment="0" applyProtection="0"/>
    <xf numFmtId="0" fontId="4" fillId="0" borderId="0"/>
    <xf numFmtId="0" fontId="46" fillId="0" borderId="0"/>
    <xf numFmtId="0" fontId="4" fillId="0" borderId="0"/>
    <xf numFmtId="0" fontId="26" fillId="0" borderId="0"/>
    <xf numFmtId="0" fontId="46" fillId="0" borderId="0"/>
    <xf numFmtId="0" fontId="4" fillId="0" borderId="0"/>
    <xf numFmtId="0" fontId="46" fillId="0" borderId="0"/>
    <xf numFmtId="0" fontId="26" fillId="0" borderId="0"/>
    <xf numFmtId="0" fontId="26" fillId="0" borderId="0"/>
    <xf numFmtId="0" fontId="36" fillId="9" borderId="13" applyNumberFormat="0" applyFont="0" applyAlignment="0" applyProtection="0"/>
    <xf numFmtId="0" fontId="36" fillId="9" borderId="13" applyNumberFormat="0" applyFont="0" applyAlignment="0" applyProtection="0"/>
    <xf numFmtId="0" fontId="36" fillId="9" borderId="13" applyNumberFormat="0" applyFont="0" applyAlignment="0" applyProtection="0"/>
    <xf numFmtId="0" fontId="36" fillId="9" borderId="13" applyNumberFormat="0" applyFont="0" applyAlignment="0" applyProtection="0"/>
    <xf numFmtId="0" fontId="36" fillId="9" borderId="13" applyNumberFormat="0" applyFont="0" applyAlignment="0" applyProtection="0"/>
    <xf numFmtId="0" fontId="36" fillId="9" borderId="13" applyNumberFormat="0" applyFont="0" applyAlignment="0" applyProtection="0"/>
    <xf numFmtId="0" fontId="36" fillId="35" borderId="16" applyNumberFormat="0" applyFont="0" applyAlignment="0" applyProtection="0"/>
    <xf numFmtId="0" fontId="36" fillId="9" borderId="13" applyNumberFormat="0" applyFont="0" applyAlignment="0" applyProtection="0"/>
    <xf numFmtId="0" fontId="36" fillId="35" borderId="16" applyNumberFormat="0" applyFont="0" applyAlignment="0" applyProtection="0"/>
    <xf numFmtId="0" fontId="17" fillId="7" borderId="10" applyNumberFormat="0" applyAlignment="0" applyProtection="0"/>
    <xf numFmtId="0" fontId="85" fillId="55" borderId="27" applyNumberFormat="0" applyAlignment="0" applyProtection="0"/>
    <xf numFmtId="0" fontId="17" fillId="7" borderId="10" applyNumberFormat="0" applyAlignment="0" applyProtection="0"/>
    <xf numFmtId="0" fontId="58" fillId="7" borderId="10" applyNumberFormat="0" applyAlignment="0" applyProtection="0"/>
    <xf numFmtId="0" fontId="85" fillId="55" borderId="27" applyNumberFormat="0" applyAlignment="0" applyProtection="0"/>
    <xf numFmtId="0" fontId="58" fillId="7" borderId="10" applyNumberFormat="0" applyAlignment="0" applyProtection="0"/>
    <xf numFmtId="0" fontId="85" fillId="55" borderId="27" applyNumberFormat="0" applyAlignment="0" applyProtection="0"/>
    <xf numFmtId="9" fontId="26" fillId="0" borderId="0" applyFont="0" applyFill="0" applyBorder="0" applyAlignment="0" applyProtection="0"/>
    <xf numFmtId="176" fontId="26" fillId="0" borderId="0" applyFont="0" applyFill="0" applyBorder="0" applyAlignment="0" applyProtection="0"/>
    <xf numFmtId="10" fontId="26" fillId="0" borderId="0" applyFont="0" applyFill="0" applyBorder="0" applyAlignment="0" applyProtection="0"/>
    <xf numFmtId="10"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9"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23" fillId="0" borderId="14" applyNumberFormat="0" applyFill="0" applyAlignment="0" applyProtection="0"/>
    <xf numFmtId="0" fontId="87" fillId="0" borderId="28" applyNumberFormat="0" applyFill="0" applyAlignment="0" applyProtection="0"/>
    <xf numFmtId="0" fontId="23" fillId="0" borderId="14" applyNumberFormat="0" applyFill="0" applyAlignment="0" applyProtection="0"/>
    <xf numFmtId="0" fontId="64" fillId="0" borderId="14" applyNumberFormat="0" applyFill="0" applyAlignment="0" applyProtection="0"/>
    <xf numFmtId="0" fontId="87" fillId="0" borderId="28" applyNumberFormat="0" applyFill="0" applyAlignment="0" applyProtection="0"/>
    <xf numFmtId="0" fontId="64" fillId="0" borderId="14" applyNumberFormat="0" applyFill="0" applyAlignment="0" applyProtection="0"/>
    <xf numFmtId="0" fontId="87" fillId="0" borderId="28"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2" fillId="0" borderId="0" applyNumberFormat="0" applyFill="0" applyBorder="0" applyAlignment="0" applyProtection="0"/>
    <xf numFmtId="0" fontId="88" fillId="0" borderId="0" applyNumberFormat="0" applyFill="0" applyBorder="0" applyAlignment="0" applyProtection="0"/>
    <xf numFmtId="0" fontId="62" fillId="0" borderId="0" applyNumberFormat="0" applyFill="0" applyBorder="0" applyAlignment="0" applyProtection="0"/>
    <xf numFmtId="0" fontId="88" fillId="0" borderId="0" applyNumberFormat="0" applyFill="0" applyBorder="0" applyAlignment="0" applyProtection="0"/>
    <xf numFmtId="0" fontId="138" fillId="42" borderId="19" applyNumberFormat="0" applyAlignment="0" applyProtection="0"/>
    <xf numFmtId="0" fontId="26" fillId="35" borderId="16" applyNumberFormat="0" applyFont="0" applyAlignment="0" applyProtection="0"/>
    <xf numFmtId="9" fontId="26" fillId="0" borderId="0" applyFont="0" applyFill="0" applyBorder="0" applyAlignment="0" applyProtection="0"/>
    <xf numFmtId="0" fontId="64" fillId="0" borderId="14" applyNumberFormat="0" applyFill="0" applyAlignment="0" applyProtection="0"/>
    <xf numFmtId="0" fontId="87" fillId="0" borderId="28" applyNumberFormat="0" applyFill="0" applyAlignment="0" applyProtection="0"/>
    <xf numFmtId="43" fontId="26" fillId="0" borderId="0" applyFont="0" applyFill="0" applyBorder="0" applyAlignment="0" applyProtection="0"/>
    <xf numFmtId="43" fontId="26" fillId="0" borderId="0" applyFont="0" applyFill="0" applyBorder="0" applyAlignment="0" applyProtection="0"/>
    <xf numFmtId="0" fontId="46" fillId="0" borderId="0"/>
    <xf numFmtId="43" fontId="46" fillId="0" borderId="0" applyFont="0" applyFill="0" applyBorder="0" applyAlignment="0" applyProtection="0"/>
    <xf numFmtId="0" fontId="46" fillId="0" borderId="0"/>
    <xf numFmtId="9" fontId="46" fillId="0" borderId="0" applyFont="0" applyFill="0" applyBorder="0" applyAlignment="0" applyProtection="0"/>
    <xf numFmtId="0" fontId="46" fillId="0" borderId="0"/>
    <xf numFmtId="43" fontId="46" fillId="0" borderId="0" applyFont="0" applyFill="0" applyBorder="0" applyAlignment="0" applyProtection="0"/>
    <xf numFmtId="9" fontId="46" fillId="0" borderId="0" applyFont="0" applyFill="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32" borderId="0" applyNumberFormat="0" applyBorder="0" applyAlignment="0" applyProtection="0"/>
    <xf numFmtId="0" fontId="46" fillId="32" borderId="0" applyNumberFormat="0" applyBorder="0" applyAlignment="0" applyProtection="0"/>
    <xf numFmtId="0" fontId="46" fillId="0" borderId="0"/>
    <xf numFmtId="0" fontId="46" fillId="0" borderId="0"/>
    <xf numFmtId="0" fontId="46" fillId="0" borderId="0"/>
    <xf numFmtId="0" fontId="48" fillId="0" borderId="0"/>
    <xf numFmtId="43" fontId="8" fillId="0" borderId="0" applyFont="0" applyFill="0" applyBorder="0" applyAlignment="0" applyProtection="0"/>
    <xf numFmtId="9" fontId="8" fillId="0" borderId="0" applyFont="0" applyFill="0" applyBorder="0" applyAlignment="0" applyProtection="0"/>
    <xf numFmtId="0" fontId="149" fillId="0" borderId="0"/>
    <xf numFmtId="0" fontId="149" fillId="0" borderId="0"/>
    <xf numFmtId="0" fontId="149" fillId="0" borderId="0"/>
    <xf numFmtId="0" fontId="149" fillId="0" borderId="0"/>
    <xf numFmtId="0" fontId="26" fillId="0" borderId="0"/>
    <xf numFmtId="43" fontId="26" fillId="0" borderId="0" applyFont="0" applyFill="0" applyBorder="0" applyAlignment="0" applyProtection="0"/>
    <xf numFmtId="44" fontId="26" fillId="0" borderId="0" applyFont="0" applyFill="0" applyBorder="0" applyAlignment="0" applyProtection="0"/>
    <xf numFmtId="0" fontId="26" fillId="0" borderId="0"/>
    <xf numFmtId="0" fontId="29" fillId="0" borderId="0"/>
    <xf numFmtId="43" fontId="29" fillId="0" borderId="0" applyFont="0" applyFill="0" applyBorder="0" applyAlignment="0" applyProtection="0"/>
    <xf numFmtId="0" fontId="26" fillId="0" borderId="0"/>
    <xf numFmtId="43" fontId="26" fillId="0" borderId="0" applyFont="0" applyFill="0" applyBorder="0" applyAlignment="0" applyProtection="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0" fontId="26" fillId="0" borderId="0"/>
    <xf numFmtId="43" fontId="26" fillId="0" borderId="0" applyFont="0" applyFill="0" applyBorder="0" applyAlignment="0" applyProtection="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0" fontId="82" fillId="61" borderId="133" applyNumberFormat="0" applyAlignment="0" applyProtection="0"/>
    <xf numFmtId="0" fontId="23" fillId="0" borderId="14" applyNumberFormat="0" applyFill="0" applyAlignment="0" applyProtection="0"/>
    <xf numFmtId="0" fontId="46" fillId="0" borderId="0"/>
    <xf numFmtId="0" fontId="26" fillId="35" borderId="125" applyNumberFormat="0" applyFont="0" applyAlignment="0" applyProtection="0"/>
    <xf numFmtId="0" fontId="4" fillId="0" borderId="0"/>
    <xf numFmtId="43" fontId="4" fillId="0" borderId="0" applyFont="0" applyFill="0" applyBorder="0" applyAlignment="0" applyProtection="0"/>
    <xf numFmtId="0" fontId="4" fillId="9" borderId="13" applyNumberFormat="0" applyFont="0" applyAlignment="0" applyProtection="0"/>
    <xf numFmtId="43" fontId="26" fillId="0" borderId="0" applyFont="0" applyFill="0" applyBorder="0" applyAlignment="0" applyProtection="0"/>
    <xf numFmtId="44" fontId="26" fillId="0" borderId="0" applyFont="0" applyFill="0" applyBorder="0" applyAlignment="0" applyProtection="0"/>
    <xf numFmtId="0" fontId="26" fillId="0" borderId="0"/>
    <xf numFmtId="0" fontId="46" fillId="0" borderId="0"/>
    <xf numFmtId="44" fontId="46" fillId="0" borderId="0" applyFont="0" applyFill="0" applyBorder="0" applyAlignment="0" applyProtection="0"/>
    <xf numFmtId="9" fontId="46" fillId="0" borderId="0" applyFont="0" applyFill="0" applyBorder="0" applyAlignment="0" applyProtection="0"/>
    <xf numFmtId="0" fontId="4" fillId="0" borderId="0"/>
    <xf numFmtId="43" fontId="4" fillId="0" borderId="0" applyFont="0" applyFill="0" applyBorder="0" applyAlignment="0" applyProtection="0"/>
    <xf numFmtId="0" fontId="150" fillId="0" borderId="0"/>
    <xf numFmtId="43" fontId="150" fillId="0" borderId="0" applyFont="0" applyFill="0" applyBorder="0" applyAlignment="0" applyProtection="0"/>
    <xf numFmtId="43" fontId="151" fillId="0" borderId="0" applyFont="0" applyFill="0" applyBorder="0" applyAlignment="0" applyProtection="0"/>
    <xf numFmtId="0" fontId="151" fillId="0" borderId="0"/>
    <xf numFmtId="9" fontId="15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9" fillId="0" borderId="0" applyNumberFormat="0" applyFill="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13"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9" borderId="13" applyNumberFormat="0" applyFont="0" applyAlignment="0" applyProtection="0"/>
    <xf numFmtId="0" fontId="4" fillId="0" borderId="0"/>
    <xf numFmtId="0" fontId="151"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50" fillId="0" borderId="0"/>
    <xf numFmtId="9" fontId="151" fillId="0" borderId="0" applyFont="0" applyFill="0" applyBorder="0" applyAlignment="0" applyProtection="0"/>
    <xf numFmtId="0" fontId="4" fillId="0" borderId="0"/>
    <xf numFmtId="0" fontId="4" fillId="9" borderId="13" applyNumberFormat="0" applyFont="0" applyAlignment="0" applyProtection="0"/>
    <xf numFmtId="0" fontId="150" fillId="0" borderId="0"/>
    <xf numFmtId="0" fontId="150" fillId="0" borderId="0"/>
    <xf numFmtId="43" fontId="150" fillId="0" borderId="0" applyFont="0" applyFill="0" applyBorder="0" applyAlignment="0" applyProtection="0"/>
    <xf numFmtId="0" fontId="150"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13"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9" borderId="13" applyNumberFormat="0" applyFont="0" applyAlignment="0" applyProtection="0"/>
    <xf numFmtId="0" fontId="4" fillId="0" borderId="0"/>
    <xf numFmtId="0" fontId="151"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13" applyNumberFormat="0" applyFont="0" applyAlignment="0" applyProtection="0"/>
    <xf numFmtId="41" fontId="33" fillId="0" borderId="0">
      <alignment vertical="center"/>
    </xf>
    <xf numFmtId="43" fontId="33" fillId="0" borderId="0" applyFont="0" applyFill="0" applyBorder="0" applyAlignment="0" applyProtection="0"/>
    <xf numFmtId="0" fontId="26" fillId="0" borderId="0"/>
    <xf numFmtId="0" fontId="26" fillId="0" borderId="0"/>
    <xf numFmtId="43" fontId="26" fillId="0" borderId="0" applyFont="0" applyFill="0" applyBorder="0" applyAlignment="0" applyProtection="0"/>
    <xf numFmtId="0" fontId="26" fillId="0" borderId="0"/>
    <xf numFmtId="0" fontId="26" fillId="0" borderId="0"/>
    <xf numFmtId="43"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0" fontId="69" fillId="0" borderId="0"/>
    <xf numFmtId="0" fontId="33" fillId="0" borderId="0"/>
    <xf numFmtId="0" fontId="33" fillId="0" borderId="0"/>
    <xf numFmtId="0" fontId="82" fillId="61" borderId="57" applyNumberFormat="0" applyAlignment="0" applyProtection="0"/>
    <xf numFmtId="0" fontId="82" fillId="61" borderId="39" applyNumberFormat="0" applyAlignment="0" applyProtection="0"/>
    <xf numFmtId="44" fontId="4" fillId="0" borderId="0" applyFont="0" applyFill="0" applyBorder="0" applyAlignment="0" applyProtection="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3" fontId="26" fillId="0" borderId="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26" fillId="35" borderId="50" applyNumberFormat="0" applyFont="0" applyAlignment="0" applyProtection="0"/>
    <xf numFmtId="43" fontId="26" fillId="0" borderId="0" applyFont="0" applyFill="0" applyBorder="0" applyAlignment="0" applyProtection="0"/>
    <xf numFmtId="44" fontId="26" fillId="0" borderId="0" applyFon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xf numFmtId="3" fontId="26" fillId="2" borderId="0" applyBorder="0" applyAlignment="0" applyProtection="0"/>
    <xf numFmtId="0" fontId="38" fillId="0" borderId="0"/>
    <xf numFmtId="9" fontId="4" fillId="0" borderId="0" applyFont="0" applyFill="0" applyBorder="0" applyAlignment="0" applyProtection="0"/>
    <xf numFmtId="0" fontId="9" fillId="0" borderId="0" applyNumberFormat="0" applyFill="0" applyBorder="0" applyAlignment="0" applyProtection="0"/>
    <xf numFmtId="0" fontId="87" fillId="0" borderId="43" applyNumberFormat="0" applyFill="0" applyAlignment="0" applyProtection="0"/>
    <xf numFmtId="0" fontId="87" fillId="0" borderId="43" applyNumberFormat="0" applyFill="0" applyAlignment="0" applyProtection="0"/>
    <xf numFmtId="0" fontId="46" fillId="0" borderId="0"/>
    <xf numFmtId="43" fontId="46" fillId="0" borderId="0" applyFont="0" applyFill="0" applyBorder="0" applyAlignment="0" applyProtection="0"/>
    <xf numFmtId="0" fontId="87" fillId="0" borderId="61" applyNumberFormat="0" applyFill="0" applyAlignment="0" applyProtection="0"/>
    <xf numFmtId="0" fontId="26" fillId="35" borderId="59" applyNumberFormat="0" applyFont="0" applyAlignment="0" applyProtection="0"/>
    <xf numFmtId="0" fontId="138" fillId="42" borderId="57" applyNumberFormat="0" applyAlignment="0" applyProtection="0"/>
    <xf numFmtId="0" fontId="91" fillId="0" borderId="58"/>
    <xf numFmtId="0" fontId="26" fillId="0" borderId="0"/>
    <xf numFmtId="0" fontId="26" fillId="0" borderId="0"/>
    <xf numFmtId="3" fontId="26" fillId="0" borderId="0" applyFill="0" applyBorder="0" applyAlignment="0" applyProtection="0"/>
    <xf numFmtId="0" fontId="26" fillId="0" borderId="0"/>
    <xf numFmtId="0" fontId="26"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xf numFmtId="0" fontId="4" fillId="0" borderId="0"/>
    <xf numFmtId="0" fontId="26" fillId="0" borderId="0"/>
    <xf numFmtId="0" fontId="50" fillId="0" borderId="0"/>
    <xf numFmtId="0" fontId="50" fillId="0" borderId="0"/>
    <xf numFmtId="0" fontId="36" fillId="37" borderId="0" applyNumberFormat="0" applyBorder="0" applyAlignment="0" applyProtection="0"/>
    <xf numFmtId="0" fontId="36" fillId="37"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3" fontId="26" fillId="0" borderId="0" applyFont="0" applyFill="0" applyBorder="0" applyAlignment="0" applyProtection="0"/>
    <xf numFmtId="43" fontId="66"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0" fontId="70" fillId="0" borderId="37"/>
    <xf numFmtId="43" fontId="26" fillId="0" borderId="0" applyFont="0" applyFill="0" applyBorder="0" applyAlignment="0" applyProtection="0"/>
    <xf numFmtId="43" fontId="26" fillId="0" borderId="0" applyFont="0" applyFill="0" applyBorder="0" applyAlignment="0" applyProtection="0"/>
    <xf numFmtId="4" fontId="26"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3" fontId="26" fillId="0" borderId="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26" fillId="0" borderId="0" applyFill="0" applyBorder="0" applyAlignment="0" applyProtection="0"/>
    <xf numFmtId="3" fontId="26" fillId="0" borderId="0" applyFont="0" applyFill="0" applyBorder="0" applyProtection="0">
      <alignment horizontal="right"/>
    </xf>
    <xf numFmtId="3" fontId="26" fillId="0" borderId="0" applyFont="0" applyFill="0" applyBorder="0" applyAlignment="0" applyProtection="0"/>
    <xf numFmtId="3" fontId="26" fillId="0" borderId="0" applyFont="0" applyFill="0" applyBorder="0" applyProtection="0">
      <alignment horizontal="right"/>
    </xf>
    <xf numFmtId="3" fontId="26" fillId="0" borderId="0" applyFont="0" applyFill="0" applyBorder="0" applyAlignment="0" applyProtection="0"/>
    <xf numFmtId="3" fontId="26" fillId="0" borderId="0" applyFont="0" applyFill="0" applyBorder="0" applyProtection="0">
      <alignment horizontal="right"/>
    </xf>
    <xf numFmtId="3" fontId="26"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4"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4"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17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6" fillId="35" borderId="59" applyNumberFormat="0" applyFont="0" applyAlignment="0" applyProtection="0"/>
    <xf numFmtId="0" fontId="36" fillId="35" borderId="59" applyNumberFormat="0" applyFont="0" applyAlignment="0" applyProtection="0"/>
    <xf numFmtId="0" fontId="36" fillId="35" borderId="59" applyNumberFormat="0" applyFont="0" applyAlignment="0" applyProtection="0"/>
    <xf numFmtId="44" fontId="4"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36" fillId="35" borderId="59"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17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5" fontId="26" fillId="0" borderId="0" applyFill="0" applyBorder="0" applyAlignment="0" applyProtection="0"/>
    <xf numFmtId="5" fontId="26" fillId="0" borderId="0" applyFill="0" applyBorder="0" applyAlignment="0" applyProtection="0"/>
    <xf numFmtId="172" fontId="26" fillId="0" borderId="0" applyFont="0" applyFill="0" applyBorder="0" applyAlignment="0" applyProtection="0"/>
    <xf numFmtId="167" fontId="26" fillId="0" borderId="0" applyFill="0" applyBorder="0" applyAlignment="0" applyProtection="0"/>
    <xf numFmtId="167" fontId="26" fillId="0" borderId="0" applyFill="0" applyBorder="0" applyAlignment="0" applyProtection="0"/>
    <xf numFmtId="0" fontId="26" fillId="0" borderId="0" applyFont="0" applyFill="0" applyBorder="0" applyAlignment="0" applyProtection="0"/>
    <xf numFmtId="2" fontId="26" fillId="0" borderId="0" applyFill="0" applyBorder="0" applyAlignment="0" applyProtection="0"/>
    <xf numFmtId="2" fontId="26" fillId="0" borderId="0" applyFill="0" applyBorder="0" applyAlignment="0" applyProtection="0"/>
    <xf numFmtId="2" fontId="26" fillId="0" borderId="0" applyFont="0" applyFill="0" applyBorder="0" applyAlignment="0" applyProtection="0"/>
    <xf numFmtId="168" fontId="26" fillId="0" borderId="0">
      <protection locked="0"/>
    </xf>
    <xf numFmtId="168" fontId="26" fillId="0" borderId="0">
      <protection locked="0"/>
    </xf>
    <xf numFmtId="168" fontId="26" fillId="0" borderId="0">
      <protection locked="0"/>
    </xf>
    <xf numFmtId="168" fontId="26" fillId="0" borderId="0">
      <protection locked="0"/>
    </xf>
    <xf numFmtId="170" fontId="4" fillId="0" borderId="0"/>
    <xf numFmtId="170" fontId="4" fillId="0" borderId="0"/>
    <xf numFmtId="0" fontId="26" fillId="0" borderId="0"/>
    <xf numFmtId="0" fontId="26" fillId="0" borderId="0"/>
    <xf numFmtId="0" fontId="26" fillId="0" borderId="0"/>
    <xf numFmtId="170" fontId="26" fillId="0" borderId="0"/>
    <xf numFmtId="0" fontId="26" fillId="0" borderId="0"/>
    <xf numFmtId="0" fontId="26" fillId="0" borderId="0"/>
    <xf numFmtId="170" fontId="4" fillId="0" borderId="0"/>
    <xf numFmtId="170" fontId="4" fillId="0" borderId="0"/>
    <xf numFmtId="0" fontId="26" fillId="0" borderId="0"/>
    <xf numFmtId="0" fontId="26" fillId="0" borderId="0"/>
    <xf numFmtId="170" fontId="4" fillId="0" borderId="0"/>
    <xf numFmtId="170" fontId="4" fillId="0" borderId="0"/>
    <xf numFmtId="0" fontId="26" fillId="0" borderId="0"/>
    <xf numFmtId="0" fontId="26" fillId="0" borderId="0"/>
    <xf numFmtId="0" fontId="4" fillId="0" borderId="0"/>
    <xf numFmtId="0" fontId="26" fillId="0" borderId="0"/>
    <xf numFmtId="0" fontId="26" fillId="0" borderId="0"/>
    <xf numFmtId="0" fontId="4" fillId="0" borderId="0"/>
    <xf numFmtId="0" fontId="26" fillId="0" borderId="0"/>
    <xf numFmtId="0" fontId="26" fillId="0" borderId="0"/>
    <xf numFmtId="0" fontId="26" fillId="0" borderId="0"/>
    <xf numFmtId="0" fontId="26" fillId="0" borderId="0"/>
    <xf numFmtId="170" fontId="26" fillId="0" borderId="0"/>
    <xf numFmtId="170" fontId="26" fillId="0" borderId="0"/>
    <xf numFmtId="0" fontId="26" fillId="0" borderId="0"/>
    <xf numFmtId="0" fontId="26" fillId="0" borderId="0"/>
    <xf numFmtId="0" fontId="26" fillId="0" borderId="0"/>
    <xf numFmtId="0" fontId="26" fillId="0" borderId="0"/>
    <xf numFmtId="170" fontId="26" fillId="0" borderId="0"/>
    <xf numFmtId="170" fontId="26" fillId="0" borderId="0"/>
    <xf numFmtId="0" fontId="26" fillId="0" borderId="0"/>
    <xf numFmtId="41" fontId="26" fillId="0" borderId="0"/>
    <xf numFmtId="0" fontId="26" fillId="0" borderId="0"/>
    <xf numFmtId="43" fontId="26" fillId="0" borderId="0"/>
    <xf numFmtId="0" fontId="4" fillId="0" borderId="0"/>
    <xf numFmtId="0" fontId="26" fillId="0" borderId="0"/>
    <xf numFmtId="0" fontId="4" fillId="0" borderId="0"/>
    <xf numFmtId="0" fontId="26" fillId="0" borderId="0"/>
    <xf numFmtId="0" fontId="66" fillId="0" borderId="0"/>
    <xf numFmtId="0" fontId="26" fillId="0" borderId="0"/>
    <xf numFmtId="0" fontId="26" fillId="0" borderId="0"/>
    <xf numFmtId="0" fontId="26" fillId="0" borderId="0"/>
    <xf numFmtId="0" fontId="26" fillId="0" borderId="0"/>
    <xf numFmtId="0" fontId="26" fillId="0" borderId="0"/>
    <xf numFmtId="41" fontId="26" fillId="0" borderId="0"/>
    <xf numFmtId="170" fontId="26" fillId="0" borderId="0"/>
    <xf numFmtId="0" fontId="26" fillId="0" borderId="0"/>
    <xf numFmtId="0" fontId="8" fillId="0" borderId="0"/>
    <xf numFmtId="0" fontId="66" fillId="0" borderId="0"/>
    <xf numFmtId="0" fontId="26" fillId="0" borderId="0"/>
    <xf numFmtId="0" fontId="26" fillId="0" borderId="0"/>
    <xf numFmtId="0" fontId="103" fillId="0" borderId="0"/>
    <xf numFmtId="0" fontId="8" fillId="0" borderId="0"/>
    <xf numFmtId="0" fontId="4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0" fontId="26" fillId="0" borderId="0"/>
    <xf numFmtId="0" fontId="26" fillId="0" borderId="0"/>
    <xf numFmtId="0" fontId="26" fillId="0" borderId="0"/>
    <xf numFmtId="170" fontId="26" fillId="0" borderId="0"/>
    <xf numFmtId="0" fontId="3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0" fontId="26" fillId="0" borderId="0"/>
    <xf numFmtId="170" fontId="26" fillId="0" borderId="0"/>
    <xf numFmtId="0" fontId="66" fillId="0" borderId="0"/>
    <xf numFmtId="0" fontId="26" fillId="0" borderId="0"/>
    <xf numFmtId="0" fontId="66" fillId="0" borderId="0"/>
    <xf numFmtId="0" fontId="26" fillId="0" borderId="0"/>
    <xf numFmtId="0" fontId="26" fillId="0" borderId="0"/>
    <xf numFmtId="0" fontId="26" fillId="0" borderId="0"/>
    <xf numFmtId="0" fontId="26" fillId="0" borderId="0"/>
    <xf numFmtId="170" fontId="4" fillId="0" borderId="0"/>
    <xf numFmtId="170" fontId="4" fillId="0" borderId="0"/>
    <xf numFmtId="0" fontId="26" fillId="0" borderId="0"/>
    <xf numFmtId="0" fontId="26" fillId="0" borderId="0"/>
    <xf numFmtId="0" fontId="46" fillId="0" borderId="0"/>
    <xf numFmtId="0" fontId="26" fillId="0" borderId="0"/>
    <xf numFmtId="0" fontId="26" fillId="0" borderId="0"/>
    <xf numFmtId="0" fontId="26" fillId="0" borderId="0"/>
    <xf numFmtId="0" fontId="26" fillId="0" borderId="0"/>
    <xf numFmtId="170" fontId="4" fillId="0" borderId="0"/>
    <xf numFmtId="170" fontId="4" fillId="0" borderId="0"/>
    <xf numFmtId="0" fontId="26" fillId="0" borderId="0"/>
    <xf numFmtId="0" fontId="66" fillId="0" borderId="0"/>
    <xf numFmtId="0" fontId="4" fillId="0" borderId="0"/>
    <xf numFmtId="0" fontId="26" fillId="0" borderId="0"/>
    <xf numFmtId="0" fontId="26" fillId="0" borderId="0"/>
    <xf numFmtId="0" fontId="26" fillId="0" borderId="0"/>
    <xf numFmtId="0" fontId="26" fillId="0" borderId="0"/>
    <xf numFmtId="170" fontId="4" fillId="0" borderId="0"/>
    <xf numFmtId="170" fontId="4" fillId="0" borderId="0"/>
    <xf numFmtId="0" fontId="26" fillId="0" borderId="0"/>
    <xf numFmtId="0" fontId="66" fillId="0" borderId="0"/>
    <xf numFmtId="0" fontId="26" fillId="0" borderId="0"/>
    <xf numFmtId="0" fontId="26" fillId="0" borderId="0">
      <alignment vertical="top"/>
    </xf>
    <xf numFmtId="0" fontId="26" fillId="0" borderId="0">
      <alignment vertical="top"/>
    </xf>
    <xf numFmtId="0" fontId="26" fillId="0" borderId="0">
      <alignment vertical="top"/>
    </xf>
    <xf numFmtId="170" fontId="4" fillId="0" borderId="0"/>
    <xf numFmtId="170" fontId="4" fillId="0" borderId="0"/>
    <xf numFmtId="170" fontId="4" fillId="0" borderId="0"/>
    <xf numFmtId="0" fontId="26" fillId="0" borderId="0"/>
    <xf numFmtId="170" fontId="4" fillId="0" borderId="0"/>
    <xf numFmtId="0" fontId="26" fillId="0" borderId="0"/>
    <xf numFmtId="0" fontId="2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3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176" fontId="26" fillId="0" borderId="0" applyFont="0" applyFill="0" applyBorder="0" applyAlignment="0" applyProtection="0"/>
    <xf numFmtId="176" fontId="26" fillId="0" borderId="0" applyFont="0" applyFill="0" applyBorder="0" applyAlignment="0" applyProtection="0"/>
    <xf numFmtId="10" fontId="26" fillId="0" borderId="0" applyFont="0" applyFill="0" applyBorder="0" applyAlignment="0" applyProtection="0"/>
    <xf numFmtId="10"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10" fontId="2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91" fillId="0" borderId="77"/>
    <xf numFmtId="10" fontId="26" fillId="0" borderId="0" applyFont="0" applyFill="0" applyBorder="0" applyAlignment="0" applyProtection="0"/>
    <xf numFmtId="9" fontId="26" fillId="0" borderId="0" applyFont="0" applyFill="0" applyBorder="0" applyAlignment="0" applyProtection="0"/>
    <xf numFmtId="0" fontId="138" fillId="42" borderId="76" applyNumberFormat="0" applyAlignment="0" applyProtection="0"/>
    <xf numFmtId="0" fontId="26" fillId="35" borderId="78" applyNumberFormat="0" applyFont="0" applyAlignment="0" applyProtection="0"/>
    <xf numFmtId="0" fontId="87" fillId="0" borderId="61" applyNumberFormat="0" applyFill="0" applyAlignment="0" applyProtection="0"/>
    <xf numFmtId="0" fontId="26" fillId="35" borderId="69" applyNumberFormat="0" applyFont="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82" fillId="61" borderId="57" applyNumberFormat="0" applyAlignment="0" applyProtection="0"/>
    <xf numFmtId="0" fontId="82" fillId="61" borderId="76" applyNumberFormat="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150" fillId="0" borderId="0"/>
    <xf numFmtId="0" fontId="86" fillId="0" borderId="0" applyNumberFormat="0" applyFill="0" applyBorder="0" applyAlignment="0" applyProtection="0"/>
    <xf numFmtId="0" fontId="26" fillId="0" borderId="17" applyNumberFormat="0" applyFill="0" applyAlignment="0" applyProtection="0"/>
    <xf numFmtId="0" fontId="26" fillId="0" borderId="17" applyNumberFormat="0" applyFont="0" applyFill="0" applyAlignment="0" applyProtection="0"/>
    <xf numFmtId="0" fontId="26" fillId="0" borderId="17" applyNumberFormat="0" applyFont="0" applyFill="0" applyAlignment="0" applyProtection="0"/>
    <xf numFmtId="0" fontId="26" fillId="0" borderId="17" applyNumberFormat="0" applyFill="0" applyAlignment="0" applyProtection="0"/>
    <xf numFmtId="0" fontId="26" fillId="0" borderId="0"/>
    <xf numFmtId="43" fontId="26" fillId="0" borderId="0" applyFont="0" applyFill="0" applyBorder="0" applyAlignment="0" applyProtection="0"/>
    <xf numFmtId="44" fontId="26" fillId="0" borderId="0" applyFon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0" fontId="26" fillId="35" borderId="59"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0" fontId="70" fillId="0" borderId="55"/>
    <xf numFmtId="9" fontId="26" fillId="0" borderId="0" applyFont="0" applyFill="0" applyBorder="0" applyAlignment="0" applyProtection="0"/>
    <xf numFmtId="0" fontId="87" fillId="0" borderId="80" applyNumberFormat="0" applyFill="0" applyAlignment="0" applyProtection="0"/>
    <xf numFmtId="0" fontId="87" fillId="0" borderId="61" applyNumberFormat="0" applyFill="0" applyAlignment="0" applyProtection="0"/>
    <xf numFmtId="3" fontId="26" fillId="2" borderId="0" applyBorder="0" applyAlignment="0" applyProtection="0"/>
    <xf numFmtId="9" fontId="26" fillId="0" borderId="0" applyFont="0" applyFill="0" applyBorder="0" applyAlignment="0" applyProtection="0"/>
    <xf numFmtId="0" fontId="26" fillId="35" borderId="16" applyNumberFormat="0" applyFont="0" applyAlignment="0" applyProtection="0"/>
    <xf numFmtId="0" fontId="26" fillId="35" borderId="16"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0" fontId="26" fillId="0" borderId="0"/>
    <xf numFmtId="9" fontId="26" fillId="0" borderId="0" applyFont="0" applyFill="0" applyBorder="0" applyAlignment="0" applyProtection="0"/>
    <xf numFmtId="0" fontId="26" fillId="0" borderId="0"/>
    <xf numFmtId="0" fontId="4" fillId="0" borderId="0"/>
    <xf numFmtId="9" fontId="26"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170" fontId="4" fillId="0" borderId="0"/>
    <xf numFmtId="170" fontId="4" fillId="0" borderId="0"/>
    <xf numFmtId="170" fontId="4" fillId="0" borderId="0"/>
    <xf numFmtId="170" fontId="4" fillId="0" borderId="0"/>
    <xf numFmtId="170" fontId="4" fillId="0" borderId="0"/>
    <xf numFmtId="170" fontId="4" fillId="0" borderId="0"/>
    <xf numFmtId="170" fontId="4" fillId="0" borderId="0"/>
    <xf numFmtId="170" fontId="4" fillId="0" borderId="0"/>
    <xf numFmtId="0" fontId="4" fillId="0" borderId="0"/>
    <xf numFmtId="44" fontId="4" fillId="0" borderId="0" applyFont="0" applyFill="0" applyBorder="0" applyAlignment="0" applyProtection="0"/>
    <xf numFmtId="170" fontId="4" fillId="0" borderId="0"/>
    <xf numFmtId="170" fontId="4" fillId="0" borderId="0"/>
    <xf numFmtId="170" fontId="4" fillId="0" borderId="0"/>
    <xf numFmtId="170" fontId="4" fillId="0" borderId="0"/>
    <xf numFmtId="170" fontId="4" fillId="0" borderId="0"/>
    <xf numFmtId="170" fontId="4" fillId="0" borderId="0"/>
    <xf numFmtId="170" fontId="4" fillId="0" borderId="0"/>
    <xf numFmtId="170" fontId="4" fillId="0" borderId="0"/>
    <xf numFmtId="0" fontId="4" fillId="0" borderId="0"/>
    <xf numFmtId="44" fontId="4" fillId="0" borderId="0" applyFont="0" applyFill="0" applyBorder="0" applyAlignment="0" applyProtection="0"/>
    <xf numFmtId="0" fontId="26" fillId="0" borderId="0"/>
    <xf numFmtId="40" fontId="67" fillId="0" borderId="2">
      <alignment horizontal="right"/>
    </xf>
    <xf numFmtId="40" fontId="26" fillId="0" borderId="0"/>
    <xf numFmtId="179" fontId="67" fillId="0" borderId="2">
      <alignment horizontal="right"/>
    </xf>
    <xf numFmtId="40" fontId="26" fillId="0" borderId="0">
      <alignment horizontal="right"/>
    </xf>
    <xf numFmtId="40" fontId="26" fillId="0" borderId="0">
      <alignment horizontal="left"/>
    </xf>
    <xf numFmtId="40" fontId="26" fillId="0" borderId="0"/>
    <xf numFmtId="40" fontId="26" fillId="0" borderId="0">
      <alignment horizontal="left"/>
    </xf>
    <xf numFmtId="179" fontId="26" fillId="0" borderId="0">
      <alignment horizontal="right"/>
    </xf>
    <xf numFmtId="40" fontId="26" fillId="0" borderId="0"/>
    <xf numFmtId="40" fontId="26" fillId="0" borderId="0"/>
    <xf numFmtId="0" fontId="26" fillId="0" borderId="0">
      <alignment horizontal="left"/>
    </xf>
    <xf numFmtId="40" fontId="26" fillId="0" borderId="0"/>
    <xf numFmtId="0" fontId="26" fillId="0" borderId="0">
      <alignment horizontal="center" vertical="center"/>
    </xf>
    <xf numFmtId="179" fontId="26" fillId="0" borderId="0">
      <alignment horizontal="right"/>
    </xf>
    <xf numFmtId="40" fontId="26" fillId="0" borderId="0"/>
    <xf numFmtId="40" fontId="26" fillId="0" borderId="0"/>
    <xf numFmtId="40" fontId="26" fillId="0" borderId="0"/>
    <xf numFmtId="40" fontId="26" fillId="0" borderId="0"/>
    <xf numFmtId="40" fontId="26" fillId="0" borderId="0"/>
    <xf numFmtId="40" fontId="26" fillId="0" borderId="0"/>
    <xf numFmtId="40" fontId="26" fillId="0" borderId="0"/>
    <xf numFmtId="40" fontId="26" fillId="0" borderId="0"/>
    <xf numFmtId="40" fontId="26" fillId="0" borderId="0"/>
    <xf numFmtId="40" fontId="26" fillId="0" borderId="0"/>
    <xf numFmtId="40" fontId="26" fillId="0" borderId="0"/>
    <xf numFmtId="40" fontId="26" fillId="80" borderId="0">
      <alignment horizontal="left" vertical="center"/>
    </xf>
    <xf numFmtId="40" fontId="26" fillId="0" borderId="0"/>
    <xf numFmtId="40" fontId="26" fillId="0" borderId="0"/>
    <xf numFmtId="40" fontId="26" fillId="0" borderId="0"/>
    <xf numFmtId="40" fontId="26" fillId="0" borderId="0"/>
    <xf numFmtId="40" fontId="26" fillId="0" borderId="0"/>
    <xf numFmtId="40" fontId="26" fillId="0" borderId="0"/>
    <xf numFmtId="40" fontId="26" fillId="0" borderId="0"/>
    <xf numFmtId="0" fontId="26"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43" fontId="4" fillId="0" borderId="0" applyFont="0" applyFill="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0" borderId="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13" applyNumberFormat="0" applyFont="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9" borderId="13"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9" borderId="13" applyNumberFormat="0" applyFont="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9" borderId="13"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6" fillId="0" borderId="0" applyBorder="0" applyAlignment="0"/>
    <xf numFmtId="0" fontId="26" fillId="0" borderId="0" applyBorder="0" applyAlignment="0"/>
    <xf numFmtId="0" fontId="26" fillId="0" borderId="0" applyBorder="0" applyAlignment="0"/>
    <xf numFmtId="0" fontId="26" fillId="0" borderId="0" applyBorder="0" applyAlignment="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49" fillId="0" borderId="2">
      <alignment horizontal="right" vertical="center"/>
    </xf>
    <xf numFmtId="0" fontId="26" fillId="0" borderId="0"/>
    <xf numFmtId="0" fontId="26" fillId="0" borderId="0"/>
    <xf numFmtId="0" fontId="26"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26" fillId="0" borderId="0"/>
    <xf numFmtId="0" fontId="26" fillId="0" borderId="0"/>
    <xf numFmtId="0" fontId="26" fillId="0" borderId="0"/>
    <xf numFmtId="0" fontId="4" fillId="0" borderId="0"/>
    <xf numFmtId="0" fontId="26" fillId="35" borderId="16" applyNumberFormat="0" applyFont="0" applyAlignment="0" applyProtection="0"/>
    <xf numFmtId="0" fontId="26" fillId="70" borderId="16" applyNumberFormat="0" applyFont="0" applyAlignment="0" applyProtection="0"/>
    <xf numFmtId="0" fontId="26" fillId="70"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26" fillId="0" borderId="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0" fontId="26" fillId="0" borderId="0" applyFont="0" applyFill="0" applyBorder="0" applyAlignment="0" applyProtection="0"/>
    <xf numFmtId="10"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9" fontId="26" fillId="0" borderId="0" applyFont="0" applyFill="0" applyBorder="0" applyAlignment="0" applyProtection="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4" fillId="0" borderId="0"/>
    <xf numFmtId="0" fontId="4" fillId="0" borderId="0"/>
    <xf numFmtId="0" fontId="26" fillId="0" borderId="0"/>
    <xf numFmtId="0" fontId="4" fillId="0" borderId="0"/>
    <xf numFmtId="0" fontId="26" fillId="0" borderId="0"/>
    <xf numFmtId="0" fontId="26" fillId="0" borderId="0"/>
    <xf numFmtId="9" fontId="26" fillId="0" borderId="0" applyFont="0" applyFill="0" applyBorder="0" applyAlignment="0" applyProtection="0"/>
    <xf numFmtId="176" fontId="26" fillId="0" borderId="0" applyFont="0" applyFill="0" applyBorder="0" applyAlignment="0" applyProtection="0"/>
    <xf numFmtId="10" fontId="26" fillId="0" borderId="0" applyFont="0" applyFill="0" applyBorder="0" applyAlignment="0" applyProtection="0"/>
    <xf numFmtId="10"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35" borderId="16" applyNumberFormat="0" applyFont="0" applyAlignment="0" applyProtection="0"/>
    <xf numFmtId="9"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82" fillId="42" borderId="48" applyNumberFormat="0" applyAlignment="0" applyProtection="0"/>
    <xf numFmtId="0" fontId="26" fillId="63" borderId="42" applyNumberFormat="0" applyProtection="0">
      <alignment horizontal="left" vertical="center" indent="1"/>
    </xf>
    <xf numFmtId="0" fontId="26" fillId="35" borderId="59" applyNumberFormat="0" applyFont="0" applyAlignment="0" applyProtection="0"/>
    <xf numFmtId="0" fontId="91" fillId="0" borderId="40"/>
    <xf numFmtId="0" fontId="75" fillId="55" borderId="39" applyNumberFormat="0" applyAlignment="0" applyProtection="0"/>
    <xf numFmtId="0" fontId="26" fillId="35" borderId="59" applyNumberFormat="0" applyFont="0" applyAlignment="0" applyProtection="0"/>
    <xf numFmtId="0" fontId="87" fillId="0" borderId="62" applyNumberFormat="0" applyFill="0" applyAlignment="0" applyProtection="0"/>
    <xf numFmtId="0" fontId="26" fillId="63" borderId="42" applyNumberFormat="0" applyProtection="0">
      <alignment horizontal="left" vertical="center" indent="1"/>
    </xf>
    <xf numFmtId="0" fontId="26" fillId="63" borderId="42" applyNumberFormat="0" applyProtection="0">
      <alignment horizontal="left" vertical="center" indent="1"/>
    </xf>
    <xf numFmtId="0" fontId="69" fillId="35" borderId="41" applyNumberFormat="0" applyFont="0" applyAlignment="0" applyProtection="0"/>
    <xf numFmtId="0" fontId="82" fillId="61" borderId="39" applyNumberFormat="0" applyAlignment="0" applyProtection="0"/>
    <xf numFmtId="0" fontId="36" fillId="35" borderId="50" applyNumberFormat="0" applyFont="0" applyAlignment="0" applyProtection="0"/>
    <xf numFmtId="0" fontId="82" fillId="61" borderId="39" applyNumberFormat="0" applyAlignment="0" applyProtection="0"/>
    <xf numFmtId="4" fontId="69" fillId="64" borderId="51" applyNumberFormat="0" applyProtection="0">
      <alignment horizontal="right" vertical="center"/>
    </xf>
    <xf numFmtId="0" fontId="26" fillId="35" borderId="59" applyNumberFormat="0" applyFont="0" applyAlignment="0" applyProtection="0"/>
    <xf numFmtId="0" fontId="82" fillId="61" borderId="57" applyNumberFormat="0" applyAlignment="0" applyProtection="0"/>
    <xf numFmtId="179" fontId="67" fillId="0" borderId="64">
      <alignment horizontal="right"/>
    </xf>
    <xf numFmtId="40" fontId="71" fillId="0" borderId="55"/>
    <xf numFmtId="0" fontId="97" fillId="0" borderId="61" applyNumberFormat="0" applyFill="0" applyAlignment="0" applyProtection="0"/>
    <xf numFmtId="0" fontId="82" fillId="61" borderId="57" applyNumberFormat="0" applyAlignment="0" applyProtection="0"/>
    <xf numFmtId="0" fontId="36" fillId="35" borderId="59" applyNumberFormat="0" applyFont="0" applyAlignment="0" applyProtection="0"/>
    <xf numFmtId="0" fontId="82" fillId="61" borderId="48" applyNumberFormat="0" applyAlignment="0" applyProtection="0"/>
    <xf numFmtId="0" fontId="87" fillId="0" borderId="54" applyNumberFormat="0" applyFill="0" applyAlignment="0" applyProtection="0"/>
    <xf numFmtId="0" fontId="75" fillId="55" borderId="48" applyNumberFormat="0" applyAlignment="0" applyProtection="0"/>
    <xf numFmtId="0" fontId="82" fillId="61" borderId="57" applyNumberFormat="0" applyAlignment="0" applyProtection="0"/>
    <xf numFmtId="0" fontId="87" fillId="0" borderId="53" applyNumberFormat="0" applyFill="0" applyAlignment="0" applyProtection="0"/>
    <xf numFmtId="0" fontId="75" fillId="55" borderId="19" applyNumberFormat="0" applyAlignment="0" applyProtection="0"/>
    <xf numFmtId="0" fontId="75" fillId="55" borderId="19" applyNumberFormat="0" applyAlignment="0" applyProtection="0"/>
    <xf numFmtId="0" fontId="75" fillId="55" borderId="19" applyNumberFormat="0" applyAlignment="0" applyProtection="0"/>
    <xf numFmtId="0" fontId="26" fillId="63" borderId="51" applyNumberFormat="0" applyProtection="0">
      <alignment horizontal="left" vertical="center" indent="1"/>
    </xf>
    <xf numFmtId="0" fontId="26" fillId="35" borderId="50" applyNumberFormat="0" applyFont="0" applyAlignment="0" applyProtection="0"/>
    <xf numFmtId="0" fontId="26" fillId="63" borderId="60" applyNumberFormat="0" applyProtection="0">
      <alignment horizontal="left" vertical="center" indent="1"/>
    </xf>
    <xf numFmtId="0" fontId="26" fillId="63" borderId="60" applyNumberFormat="0" applyProtection="0">
      <alignment horizontal="left" vertical="center" indent="1"/>
    </xf>
    <xf numFmtId="0" fontId="146" fillId="2" borderId="48" applyNumberFormat="0" applyAlignment="0" applyProtection="0"/>
    <xf numFmtId="0" fontId="82" fillId="61" borderId="57" applyNumberFormat="0" applyAlignment="0" applyProtection="0"/>
    <xf numFmtId="0" fontId="87" fillId="0" borderId="52" applyNumberFormat="0" applyFill="0" applyAlignment="0" applyProtection="0"/>
    <xf numFmtId="0" fontId="75" fillId="55" borderId="48" applyNumberFormat="0" applyAlignment="0" applyProtection="0"/>
    <xf numFmtId="0" fontId="26" fillId="35" borderId="50" applyNumberFormat="0" applyFont="0" applyAlignment="0" applyProtection="0"/>
    <xf numFmtId="0" fontId="75" fillId="55" borderId="57" applyNumberFormat="0" applyAlignment="0" applyProtection="0"/>
    <xf numFmtId="0" fontId="87" fillId="0" borderId="62" applyNumberFormat="0" applyFill="0" applyAlignment="0" applyProtection="0"/>
    <xf numFmtId="0" fontId="138" fillId="42" borderId="57" applyNumberFormat="0" applyAlignment="0" applyProtection="0"/>
    <xf numFmtId="0" fontId="141" fillId="55" borderId="51" applyNumberFormat="0" applyAlignment="0" applyProtection="0"/>
    <xf numFmtId="40" fontId="67" fillId="0" borderId="55">
      <alignment horizontal="right"/>
    </xf>
    <xf numFmtId="0" fontId="36" fillId="35" borderId="50" applyNumberFormat="0" applyFont="0" applyAlignment="0" applyProtection="0"/>
    <xf numFmtId="0" fontId="87" fillId="0" borderId="61" applyNumberFormat="0" applyFill="0" applyAlignment="0" applyProtection="0"/>
    <xf numFmtId="4" fontId="69" fillId="64" borderId="60" applyNumberFormat="0" applyProtection="0">
      <alignment horizontal="right" vertical="center"/>
    </xf>
    <xf numFmtId="0" fontId="26" fillId="63" borderId="51" applyNumberFormat="0" applyProtection="0">
      <alignment horizontal="left" vertical="center" indent="1"/>
    </xf>
    <xf numFmtId="40" fontId="71" fillId="0" borderId="55"/>
    <xf numFmtId="179" fontId="67" fillId="0" borderId="37">
      <alignment horizontal="right"/>
    </xf>
    <xf numFmtId="40" fontId="67" fillId="0" borderId="37">
      <alignment horizontal="right"/>
    </xf>
    <xf numFmtId="0" fontId="26" fillId="70" borderId="59" applyNumberFormat="0" applyFont="0" applyAlignment="0" applyProtection="0"/>
    <xf numFmtId="0" fontId="26" fillId="63" borderId="60" applyNumberFormat="0" applyProtection="0">
      <alignment horizontal="left" vertical="center" indent="1"/>
    </xf>
    <xf numFmtId="0" fontId="26" fillId="35" borderId="59" applyNumberFormat="0" applyFont="0" applyAlignment="0" applyProtection="0"/>
    <xf numFmtId="0" fontId="26" fillId="63" borderId="60" applyNumberFormat="0" applyProtection="0">
      <alignment horizontal="left" vertical="center" indent="1"/>
    </xf>
    <xf numFmtId="0" fontId="26" fillId="63" borderId="60" applyNumberFormat="0" applyProtection="0">
      <alignment horizontal="left" vertical="center" indent="1"/>
    </xf>
    <xf numFmtId="0" fontId="82" fillId="61" borderId="57" applyNumberFormat="0" applyAlignment="0" applyProtection="0"/>
    <xf numFmtId="0" fontId="26" fillId="63" borderId="60" applyNumberFormat="0" applyProtection="0">
      <alignment horizontal="left" vertical="center" indent="1"/>
    </xf>
    <xf numFmtId="0" fontId="26" fillId="63" borderId="60" applyNumberFormat="0" applyProtection="0">
      <alignment horizontal="left" vertical="center" indent="1"/>
    </xf>
    <xf numFmtId="0" fontId="97" fillId="0" borderId="61" applyNumberFormat="0" applyFill="0" applyAlignment="0" applyProtection="0"/>
    <xf numFmtId="0" fontId="82" fillId="61" borderId="57" applyNumberFormat="0" applyAlignment="0" applyProtection="0"/>
    <xf numFmtId="0" fontId="113" fillId="67" borderId="57" applyNumberFormat="0" applyAlignment="0" applyProtection="0"/>
    <xf numFmtId="0" fontId="82" fillId="61" borderId="57" applyNumberFormat="0" applyAlignment="0" applyProtection="0"/>
    <xf numFmtId="0" fontId="82" fillId="42" borderId="57" applyNumberFormat="0" applyAlignment="0" applyProtection="0"/>
    <xf numFmtId="0" fontId="82" fillId="61" borderId="57" applyNumberFormat="0" applyAlignment="0" applyProtection="0"/>
    <xf numFmtId="0" fontId="87" fillId="0" borderId="62" applyNumberFormat="0" applyFill="0" applyAlignment="0" applyProtection="0"/>
    <xf numFmtId="179" fontId="67" fillId="0" borderId="64">
      <alignment horizontal="right"/>
    </xf>
    <xf numFmtId="0" fontId="113" fillId="67" borderId="57" applyNumberFormat="0" applyAlignment="0" applyProtection="0"/>
    <xf numFmtId="0" fontId="82" fillId="61" borderId="57" applyNumberFormat="0" applyAlignment="0" applyProtection="0"/>
    <xf numFmtId="0" fontId="91" fillId="0" borderId="49"/>
    <xf numFmtId="0" fontId="26" fillId="63" borderId="60" applyNumberFormat="0" applyProtection="0">
      <alignment horizontal="left" vertical="center" indent="1"/>
    </xf>
    <xf numFmtId="0" fontId="87" fillId="0" borderId="53" applyNumberFormat="0" applyFill="0" applyAlignment="0" applyProtection="0"/>
    <xf numFmtId="0" fontId="82" fillId="61" borderId="57" applyNumberFormat="0" applyAlignment="0" applyProtection="0"/>
    <xf numFmtId="0" fontId="82" fillId="61" borderId="57" applyNumberFormat="0" applyAlignment="0" applyProtection="0"/>
    <xf numFmtId="0" fontId="87" fillId="0" borderId="62" applyNumberFormat="0" applyFill="0" applyAlignment="0" applyProtection="0"/>
    <xf numFmtId="44" fontId="46" fillId="0" borderId="0" applyFont="0" applyFill="0" applyBorder="0" applyAlignment="0" applyProtection="0"/>
    <xf numFmtId="0" fontId="85" fillId="55" borderId="60" applyNumberFormat="0" applyAlignment="0" applyProtection="0"/>
    <xf numFmtId="0" fontId="87" fillId="0" borderId="62" applyNumberFormat="0" applyFill="0" applyAlignment="0" applyProtection="0"/>
    <xf numFmtId="0" fontId="82" fillId="61" borderId="57" applyNumberFormat="0" applyAlignment="0" applyProtection="0"/>
    <xf numFmtId="0" fontId="82" fillId="61" borderId="57" applyNumberFormat="0" applyAlignment="0" applyProtection="0"/>
    <xf numFmtId="0" fontId="87" fillId="0" borderId="62" applyNumberFormat="0" applyFill="0" applyAlignment="0" applyProtection="0"/>
    <xf numFmtId="10" fontId="6" fillId="60" borderId="56" applyNumberFormat="0" applyBorder="0" applyAlignment="0" applyProtection="0"/>
    <xf numFmtId="0" fontId="82" fillId="61" borderId="57" applyNumberFormat="0" applyAlignment="0" applyProtection="0"/>
    <xf numFmtId="0" fontId="87" fillId="0" borderId="61" applyNumberFormat="0" applyFill="0" applyAlignment="0" applyProtection="0"/>
    <xf numFmtId="0" fontId="87" fillId="0" borderId="61" applyNumberFormat="0" applyFill="0" applyAlignment="0" applyProtection="0"/>
    <xf numFmtId="0" fontId="91" fillId="0" borderId="58"/>
    <xf numFmtId="0" fontId="87" fillId="0" borderId="61" applyNumberFormat="0" applyFill="0" applyAlignment="0" applyProtection="0"/>
    <xf numFmtId="0" fontId="82" fillId="61" borderId="57" applyNumberFormat="0" applyAlignment="0" applyProtection="0"/>
    <xf numFmtId="0" fontId="87" fillId="0" borderId="44" applyNumberFormat="0" applyFill="0" applyAlignment="0" applyProtection="0"/>
    <xf numFmtId="0" fontId="87" fillId="0" borderId="44" applyNumberFormat="0" applyFill="0" applyAlignment="0" applyProtection="0"/>
    <xf numFmtId="0" fontId="87" fillId="0" borderId="44" applyNumberFormat="0" applyFill="0" applyAlignment="0" applyProtection="0"/>
    <xf numFmtId="0" fontId="75" fillId="55" borderId="48" applyNumberFormat="0" applyAlignment="0" applyProtection="0"/>
    <xf numFmtId="0" fontId="26" fillId="35" borderId="50" applyNumberFormat="0" applyFont="0" applyAlignment="0" applyProtection="0"/>
    <xf numFmtId="0" fontId="82" fillId="61" borderId="48" applyNumberFormat="0" applyAlignment="0" applyProtection="0"/>
    <xf numFmtId="0" fontId="82" fillId="61" borderId="39" applyNumberFormat="0" applyAlignment="0" applyProtection="0"/>
    <xf numFmtId="4" fontId="69" fillId="62" borderId="60" applyNumberFormat="0" applyProtection="0">
      <alignment horizontal="left" vertical="center" indent="1"/>
    </xf>
    <xf numFmtId="0" fontId="82" fillId="61" borderId="57" applyNumberFormat="0" applyAlignment="0" applyProtection="0"/>
    <xf numFmtId="0" fontId="26" fillId="63" borderId="60" applyNumberFormat="0" applyProtection="0">
      <alignment horizontal="left" vertical="center" indent="1"/>
    </xf>
    <xf numFmtId="0" fontId="82" fillId="61" borderId="39" applyNumberFormat="0" applyAlignment="0" applyProtection="0"/>
    <xf numFmtId="0" fontId="113" fillId="67" borderId="39" applyNumberFormat="0" applyAlignment="0" applyProtection="0"/>
    <xf numFmtId="4" fontId="69" fillId="64" borderId="51" applyNumberFormat="0" applyProtection="0">
      <alignment horizontal="right" vertical="center"/>
    </xf>
    <xf numFmtId="0" fontId="82" fillId="61" borderId="39" applyNumberFormat="0" applyAlignment="0" applyProtection="0"/>
    <xf numFmtId="0" fontId="26" fillId="35" borderId="50" applyNumberFormat="0" applyFont="0" applyAlignment="0" applyProtection="0"/>
    <xf numFmtId="0" fontId="26" fillId="35" borderId="41" applyNumberFormat="0" applyFont="0" applyAlignment="0" applyProtection="0"/>
    <xf numFmtId="0" fontId="85" fillId="67" borderId="42" applyNumberFormat="0" applyAlignment="0" applyProtection="0"/>
    <xf numFmtId="0" fontId="87" fillId="0" borderId="44" applyNumberFormat="0" applyFill="0" applyAlignment="0" applyProtection="0"/>
    <xf numFmtId="0" fontId="82" fillId="61" borderId="57" applyNumberFormat="0" applyAlignment="0" applyProtection="0"/>
    <xf numFmtId="0" fontId="26" fillId="35" borderId="59" applyNumberFormat="0" applyFont="0" applyAlignment="0" applyProtection="0"/>
    <xf numFmtId="10" fontId="6" fillId="60" borderId="56" applyNumberFormat="0" applyBorder="0" applyAlignment="0" applyProtection="0"/>
    <xf numFmtId="0" fontId="82" fillId="61" borderId="57" applyNumberFormat="0" applyAlignment="0" applyProtection="0"/>
    <xf numFmtId="0" fontId="87" fillId="0" borderId="61" applyNumberFormat="0" applyFill="0" applyAlignment="0" applyProtection="0"/>
    <xf numFmtId="4" fontId="69" fillId="62" borderId="60" applyNumberFormat="0" applyProtection="0">
      <alignment horizontal="left" vertical="center" indent="1"/>
    </xf>
    <xf numFmtId="10" fontId="6" fillId="60" borderId="38" applyNumberFormat="0" applyBorder="0" applyAlignment="0" applyProtection="0"/>
    <xf numFmtId="10" fontId="6" fillId="60" borderId="38" applyNumberFormat="0" applyBorder="0" applyAlignment="0" applyProtection="0"/>
    <xf numFmtId="4" fontId="69" fillId="62" borderId="51" applyNumberFormat="0" applyProtection="0">
      <alignment vertical="center"/>
    </xf>
    <xf numFmtId="4" fontId="69" fillId="62" borderId="51" applyNumberFormat="0" applyProtection="0">
      <alignment vertical="center"/>
    </xf>
    <xf numFmtId="0" fontId="82" fillId="61" borderId="39" applyNumberFormat="0" applyAlignment="0" applyProtection="0"/>
    <xf numFmtId="0" fontId="82" fillId="61" borderId="39" applyNumberFormat="0" applyAlignment="0" applyProtection="0"/>
    <xf numFmtId="0" fontId="82" fillId="61" borderId="39" applyNumberFormat="0" applyAlignment="0" applyProtection="0"/>
    <xf numFmtId="0" fontId="82" fillId="61" borderId="39" applyNumberFormat="0" applyAlignment="0" applyProtection="0"/>
    <xf numFmtId="0" fontId="91" fillId="0" borderId="58"/>
    <xf numFmtId="0" fontId="87" fillId="0" borderId="44" applyNumberFormat="0" applyFill="0" applyAlignment="0" applyProtection="0"/>
    <xf numFmtId="0" fontId="26" fillId="35" borderId="59" applyNumberFormat="0" applyFont="0" applyAlignment="0" applyProtection="0"/>
    <xf numFmtId="0" fontId="85" fillId="67" borderId="60" applyNumberFormat="0" applyAlignment="0" applyProtection="0"/>
    <xf numFmtId="0" fontId="91" fillId="0" borderId="21"/>
    <xf numFmtId="0" fontId="91" fillId="0" borderId="21"/>
    <xf numFmtId="0" fontId="91" fillId="0" borderId="21"/>
    <xf numFmtId="0" fontId="91" fillId="0" borderId="21"/>
    <xf numFmtId="0" fontId="91" fillId="0" borderId="21"/>
    <xf numFmtId="0" fontId="91" fillId="0" borderId="21"/>
    <xf numFmtId="0" fontId="93" fillId="58" borderId="49"/>
    <xf numFmtId="43" fontId="46" fillId="0" borderId="0" applyFont="0" applyFill="0" applyBorder="0" applyAlignment="0" applyProtection="0"/>
    <xf numFmtId="0" fontId="87" fillId="0" borderId="43" applyNumberFormat="0" applyFill="0" applyAlignment="0" applyProtection="0"/>
    <xf numFmtId="0" fontId="87" fillId="0" borderId="43" applyNumberFormat="0" applyFill="0" applyAlignment="0" applyProtection="0"/>
    <xf numFmtId="0" fontId="87" fillId="0" borderId="43" applyNumberFormat="0" applyFill="0" applyAlignment="0" applyProtection="0"/>
    <xf numFmtId="0" fontId="87" fillId="0" borderId="43" applyNumberFormat="0" applyFill="0" applyAlignment="0" applyProtection="0"/>
    <xf numFmtId="0" fontId="87" fillId="0" borderId="43" applyNumberFormat="0" applyFill="0" applyAlignment="0" applyProtection="0"/>
    <xf numFmtId="0" fontId="82" fillId="61" borderId="57" applyNumberFormat="0" applyAlignment="0" applyProtection="0"/>
    <xf numFmtId="0" fontId="87" fillId="0" borderId="43" applyNumberFormat="0" applyFill="0" applyAlignment="0" applyProtection="0"/>
    <xf numFmtId="0" fontId="87" fillId="0" borderId="43" applyNumberFormat="0" applyFill="0" applyAlignment="0" applyProtection="0"/>
    <xf numFmtId="0" fontId="87" fillId="0" borderId="43" applyNumberFormat="0" applyFill="0" applyAlignment="0" applyProtection="0"/>
    <xf numFmtId="0" fontId="26" fillId="63" borderId="60" applyNumberFormat="0" applyProtection="0">
      <alignment horizontal="left" vertical="center" indent="1"/>
    </xf>
    <xf numFmtId="0" fontId="91" fillId="0" borderId="58"/>
    <xf numFmtId="0" fontId="86" fillId="0" borderId="0" applyNumberFormat="0" applyFill="0" applyBorder="0" applyAlignment="0" applyProtection="0"/>
    <xf numFmtId="0" fontId="93" fillId="0" borderId="21"/>
    <xf numFmtId="0" fontId="93" fillId="58" borderId="21"/>
    <xf numFmtId="0" fontId="26" fillId="63" borderId="42" applyNumberFormat="0" applyProtection="0">
      <alignment horizontal="left" vertical="center" indent="1"/>
    </xf>
    <xf numFmtId="4" fontId="69" fillId="62" borderId="42" applyNumberFormat="0" applyProtection="0">
      <alignment horizontal="left" vertical="center" indent="1"/>
    </xf>
    <xf numFmtId="4" fontId="69" fillId="62" borderId="42" applyNumberFormat="0" applyProtection="0">
      <alignment horizontal="left" vertical="center" indent="1"/>
    </xf>
    <xf numFmtId="0" fontId="82" fillId="61" borderId="57" applyNumberFormat="0" applyAlignment="0" applyProtection="0"/>
    <xf numFmtId="0" fontId="36" fillId="35" borderId="59" applyNumberFormat="0" applyFont="0" applyAlignment="0" applyProtection="0"/>
    <xf numFmtId="0" fontId="87" fillId="0" borderId="61" applyNumberFormat="0" applyFill="0" applyAlignment="0" applyProtection="0"/>
    <xf numFmtId="0" fontId="26" fillId="63" borderId="60" applyNumberFormat="0" applyProtection="0">
      <alignment horizontal="left" vertical="center" indent="1"/>
    </xf>
    <xf numFmtId="0" fontId="141" fillId="55" borderId="60" applyNumberFormat="0" applyAlignment="0" applyProtection="0"/>
    <xf numFmtId="0" fontId="26" fillId="63" borderId="60" applyNumberFormat="0" applyProtection="0">
      <alignment horizontal="left" vertical="center" indent="1"/>
    </xf>
    <xf numFmtId="0" fontId="75" fillId="55" borderId="48" applyNumberFormat="0" applyAlignment="0" applyProtection="0"/>
    <xf numFmtId="0" fontId="75" fillId="55" borderId="48" applyNumberFormat="0" applyAlignment="0" applyProtection="0"/>
    <xf numFmtId="0" fontId="138" fillId="42" borderId="57" applyNumberFormat="0" applyAlignment="0" applyProtection="0"/>
    <xf numFmtId="43" fontId="46" fillId="0" borderId="0" applyFont="0" applyFill="0" applyBorder="0" applyAlignment="0" applyProtection="0"/>
    <xf numFmtId="9" fontId="46" fillId="0" borderId="0" applyFont="0" applyFill="0" applyBorder="0" applyAlignment="0" applyProtection="0"/>
    <xf numFmtId="0" fontId="82" fillId="42" borderId="19" applyNumberFormat="0" applyAlignment="0" applyProtection="0"/>
    <xf numFmtId="10" fontId="6" fillId="60" borderId="18" applyNumberFormat="0" applyBorder="0" applyAlignment="0" applyProtection="0"/>
    <xf numFmtId="10" fontId="6" fillId="60" borderId="18" applyNumberFormat="0" applyBorder="0" applyAlignment="0" applyProtection="0"/>
    <xf numFmtId="0" fontId="82" fillId="42" borderId="19" applyNumberFormat="0" applyAlignment="0" applyProtection="0"/>
    <xf numFmtId="0" fontId="82" fillId="42" borderId="19" applyNumberFormat="0" applyAlignment="0" applyProtection="0"/>
    <xf numFmtId="0" fontId="82" fillId="42" borderId="19" applyNumberFormat="0" applyAlignment="0" applyProtection="0"/>
    <xf numFmtId="0" fontId="26" fillId="35" borderId="41" applyNumberFormat="0" applyFont="0" applyAlignment="0" applyProtection="0"/>
    <xf numFmtId="0" fontId="26" fillId="35" borderId="41" applyNumberFormat="0" applyFont="0" applyAlignment="0" applyProtection="0"/>
    <xf numFmtId="0" fontId="91" fillId="0" borderId="49"/>
    <xf numFmtId="10" fontId="6" fillId="60" borderId="47" applyNumberFormat="0" applyBorder="0" applyAlignment="0" applyProtection="0"/>
    <xf numFmtId="0" fontId="26" fillId="35" borderId="59" applyNumberFormat="0" applyFont="0" applyAlignment="0" applyProtection="0"/>
    <xf numFmtId="0" fontId="131" fillId="55" borderId="57" applyNumberFormat="0" applyAlignment="0" applyProtection="0"/>
    <xf numFmtId="40" fontId="70" fillId="0" borderId="55"/>
    <xf numFmtId="10" fontId="6" fillId="60" borderId="56" applyNumberFormat="0" applyBorder="0" applyAlignment="0" applyProtection="0"/>
    <xf numFmtId="0" fontId="87" fillId="0" borderId="62" applyNumberFormat="0" applyFill="0" applyAlignment="0" applyProtection="0"/>
    <xf numFmtId="0" fontId="91" fillId="0" borderId="58"/>
    <xf numFmtId="0" fontId="26" fillId="35" borderId="50" applyNumberFormat="0" applyFont="0" applyAlignment="0" applyProtection="0"/>
    <xf numFmtId="0" fontId="82" fillId="42" borderId="39" applyNumberFormat="0" applyAlignment="0" applyProtection="0"/>
    <xf numFmtId="0" fontId="82" fillId="42" borderId="39" applyNumberFormat="0" applyAlignment="0" applyProtection="0"/>
    <xf numFmtId="10" fontId="6" fillId="60" borderId="38" applyNumberFormat="0" applyBorder="0" applyAlignment="0" applyProtection="0"/>
    <xf numFmtId="0" fontId="82" fillId="42" borderId="39" applyNumberFormat="0" applyAlignment="0" applyProtection="0"/>
    <xf numFmtId="0" fontId="75" fillId="55" borderId="57" applyNumberFormat="0" applyAlignment="0" applyProtection="0"/>
    <xf numFmtId="0" fontId="75" fillId="55" borderId="57" applyNumberFormat="0" applyAlignment="0" applyProtection="0"/>
    <xf numFmtId="0" fontId="87" fillId="0" borderId="61" applyNumberFormat="0" applyFill="0" applyAlignment="0" applyProtection="0"/>
    <xf numFmtId="0" fontId="82" fillId="61" borderId="57" applyNumberFormat="0" applyAlignment="0" applyProtection="0"/>
    <xf numFmtId="4" fontId="69" fillId="62" borderId="51" applyNumberFormat="0" applyProtection="0">
      <alignment horizontal="left" vertical="center" indent="1"/>
    </xf>
    <xf numFmtId="0" fontId="93" fillId="0" borderId="40"/>
    <xf numFmtId="0" fontId="87" fillId="0" borderId="52" applyNumberFormat="0" applyFill="0" applyAlignment="0" applyProtection="0"/>
    <xf numFmtId="0" fontId="91" fillId="0" borderId="40"/>
    <xf numFmtId="0" fontId="91" fillId="0" borderId="40"/>
    <xf numFmtId="0" fontId="91" fillId="0" borderId="40"/>
    <xf numFmtId="0" fontId="87" fillId="0" borderId="62" applyNumberFormat="0" applyFill="0" applyAlignment="0" applyProtection="0"/>
    <xf numFmtId="4" fontId="69" fillId="62" borderId="60" applyNumberFormat="0" applyProtection="0">
      <alignment vertical="center"/>
    </xf>
    <xf numFmtId="0" fontId="82" fillId="42" borderId="57" applyNumberFormat="0" applyAlignment="0" applyProtection="0"/>
    <xf numFmtId="0" fontId="85" fillId="67" borderId="51" applyNumberFormat="0" applyAlignment="0" applyProtection="0"/>
    <xf numFmtId="0" fontId="2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36" fillId="35" borderId="16" applyNumberFormat="0" applyFont="0" applyAlignment="0" applyProtection="0"/>
    <xf numFmtId="0" fontId="69" fillId="35" borderId="16" applyNumberFormat="0" applyFont="0" applyAlignment="0" applyProtection="0"/>
    <xf numFmtId="0" fontId="3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85" fillId="55" borderId="27" applyNumberFormat="0" applyAlignment="0" applyProtection="0"/>
    <xf numFmtId="0" fontId="85" fillId="55" borderId="27" applyNumberFormat="0" applyAlignment="0" applyProtection="0"/>
    <xf numFmtId="0" fontId="85" fillId="55" borderId="27" applyNumberFormat="0" applyAlignment="0" applyProtection="0"/>
    <xf numFmtId="0" fontId="82" fillId="61" borderId="57" applyNumberFormat="0" applyAlignment="0" applyProtection="0"/>
    <xf numFmtId="0" fontId="82" fillId="61" borderId="57" applyNumberFormat="0" applyAlignment="0" applyProtection="0"/>
    <xf numFmtId="0" fontId="26" fillId="63" borderId="60" applyNumberFormat="0" applyProtection="0">
      <alignment horizontal="left" vertical="center" indent="1"/>
    </xf>
    <xf numFmtId="4" fontId="69" fillId="62" borderId="60" applyNumberFormat="0" applyProtection="0">
      <alignment vertical="center"/>
    </xf>
    <xf numFmtId="9" fontId="46" fillId="0" borderId="0" applyFont="0" applyFill="0" applyBorder="0" applyAlignment="0" applyProtection="0"/>
    <xf numFmtId="0" fontId="82" fillId="61" borderId="57" applyNumberFormat="0" applyAlignment="0" applyProtection="0"/>
    <xf numFmtId="0" fontId="85" fillId="55" borderId="60" applyNumberFormat="0" applyAlignment="0" applyProtection="0"/>
    <xf numFmtId="40" fontId="67" fillId="0" borderId="46">
      <alignment horizontal="right"/>
    </xf>
    <xf numFmtId="179" fontId="67" fillId="0" borderId="46">
      <alignment horizontal="right"/>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93" fillId="58" borderId="58"/>
    <xf numFmtId="0" fontId="36" fillId="35" borderId="59" applyNumberFormat="0" applyFont="0" applyAlignment="0" applyProtection="0"/>
    <xf numFmtId="0" fontId="85" fillId="55" borderId="60" applyNumberFormat="0" applyAlignment="0" applyProtection="0"/>
    <xf numFmtId="0" fontId="26" fillId="70" borderId="59" applyNumberFormat="0" applyFont="0" applyAlignment="0" applyProtection="0"/>
    <xf numFmtId="0" fontId="87" fillId="0" borderId="63" applyNumberFormat="0" applyFill="0" applyAlignment="0" applyProtection="0"/>
    <xf numFmtId="0" fontId="113" fillId="67" borderId="57" applyNumberFormat="0" applyAlignment="0" applyProtection="0"/>
    <xf numFmtId="40" fontId="70" fillId="0" borderId="55"/>
    <xf numFmtId="0" fontId="26" fillId="63" borderId="60" applyNumberFormat="0" applyProtection="0">
      <alignment horizontal="left" vertical="center" indent="1"/>
    </xf>
    <xf numFmtId="0" fontId="75" fillId="55" borderId="39" applyNumberFormat="0" applyAlignment="0" applyProtection="0"/>
    <xf numFmtId="0" fontId="75" fillId="55" borderId="39" applyNumberFormat="0" applyAlignment="0" applyProtection="0"/>
    <xf numFmtId="0" fontId="75" fillId="55" borderId="39" applyNumberFormat="0" applyAlignment="0" applyProtection="0"/>
    <xf numFmtId="10" fontId="6" fillId="60" borderId="56" applyNumberFormat="0" applyBorder="0" applyAlignment="0" applyProtection="0"/>
    <xf numFmtId="0" fontId="87" fillId="0" borderId="62" applyNumberFormat="0" applyFill="0" applyAlignment="0" applyProtection="0"/>
    <xf numFmtId="0" fontId="82" fillId="42" borderId="57" applyNumberFormat="0" applyAlignment="0" applyProtection="0"/>
    <xf numFmtId="4" fontId="69" fillId="62" borderId="27" applyNumberFormat="0" applyProtection="0">
      <alignment vertical="center"/>
    </xf>
    <xf numFmtId="4" fontId="69" fillId="62" borderId="27" applyNumberFormat="0" applyProtection="0">
      <alignment vertical="center"/>
    </xf>
    <xf numFmtId="4" fontId="69" fillId="62" borderId="27" applyNumberFormat="0" applyProtection="0">
      <alignment horizontal="left" vertical="center" indent="1"/>
    </xf>
    <xf numFmtId="4" fontId="69" fillId="62" borderId="27" applyNumberFormat="0" applyProtection="0">
      <alignment horizontal="left" vertical="center" indent="1"/>
    </xf>
    <xf numFmtId="4" fontId="69" fillId="62" borderId="27" applyNumberFormat="0" applyProtection="0">
      <alignment horizontal="left" vertical="center" indent="1"/>
    </xf>
    <xf numFmtId="4" fontId="69" fillId="62"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4" fontId="69" fillId="64" borderId="27" applyNumberFormat="0" applyProtection="0">
      <alignment horizontal="right" vertical="center"/>
    </xf>
    <xf numFmtId="4" fontId="69" fillId="64" borderId="27" applyNumberFormat="0" applyProtection="0">
      <alignment horizontal="right" vertical="center"/>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60" applyNumberFormat="0" applyProtection="0">
      <alignment horizontal="left" vertical="center" indent="1"/>
    </xf>
    <xf numFmtId="0" fontId="82" fillId="61" borderId="48" applyNumberFormat="0" applyAlignment="0" applyProtection="0"/>
    <xf numFmtId="0" fontId="26" fillId="35" borderId="59" applyNumberFormat="0" applyFont="0" applyAlignment="0" applyProtection="0"/>
    <xf numFmtId="0" fontId="82" fillId="61" borderId="48" applyNumberFormat="0" applyAlignment="0" applyProtection="0"/>
    <xf numFmtId="0" fontId="69" fillId="35" borderId="50" applyNumberFormat="0" applyFont="0" applyAlignment="0" applyProtection="0"/>
    <xf numFmtId="0" fontId="87" fillId="0" borderId="62" applyNumberFormat="0" applyFill="0" applyAlignment="0" applyProtection="0"/>
    <xf numFmtId="0" fontId="86" fillId="0" borderId="0" applyNumberFormat="0" applyFill="0" applyBorder="0" applyAlignment="0" applyProtection="0"/>
    <xf numFmtId="0" fontId="75" fillId="55" borderId="48" applyNumberFormat="0" applyAlignment="0" applyProtection="0"/>
    <xf numFmtId="0" fontId="87" fillId="0" borderId="28" applyNumberFormat="0" applyFill="0" applyAlignment="0" applyProtection="0"/>
    <xf numFmtId="0" fontId="87" fillId="0" borderId="28" applyNumberFormat="0" applyFill="0" applyAlignment="0" applyProtection="0"/>
    <xf numFmtId="0" fontId="87" fillId="0" borderId="28" applyNumberFormat="0" applyFill="0" applyAlignment="0" applyProtection="0"/>
    <xf numFmtId="0" fontId="82" fillId="75" borderId="57" applyNumberFormat="0" applyAlignment="0" applyProtection="0"/>
    <xf numFmtId="0" fontId="87" fillId="0" borderId="28" applyNumberFormat="0" applyFill="0" applyAlignment="0" applyProtection="0"/>
    <xf numFmtId="0" fontId="87" fillId="0" borderId="28" applyNumberFormat="0" applyFill="0" applyAlignment="0" applyProtection="0"/>
    <xf numFmtId="0" fontId="87" fillId="0" borderId="28" applyNumberFormat="0" applyFill="0" applyAlignment="0" applyProtection="0"/>
    <xf numFmtId="0" fontId="87" fillId="0" borderId="28" applyNumberFormat="0" applyFill="0" applyAlignment="0" applyProtection="0"/>
    <xf numFmtId="0" fontId="87" fillId="0" borderId="28" applyNumberFormat="0" applyFill="0" applyAlignment="0" applyProtection="0"/>
    <xf numFmtId="0" fontId="87" fillId="0" borderId="28" applyNumberFormat="0" applyFill="0" applyAlignment="0" applyProtection="0"/>
    <xf numFmtId="0" fontId="87" fillId="0" borderId="28" applyNumberFormat="0" applyFill="0" applyAlignment="0" applyProtection="0"/>
    <xf numFmtId="0" fontId="46" fillId="0" borderId="0"/>
    <xf numFmtId="0" fontId="82" fillId="61" borderId="57" applyNumberFormat="0" applyAlignment="0" applyProtection="0"/>
    <xf numFmtId="0" fontId="82" fillId="61" borderId="48" applyNumberFormat="0" applyAlignment="0" applyProtection="0"/>
    <xf numFmtId="43" fontId="46" fillId="0" borderId="0" applyFont="0" applyFill="0" applyBorder="0" applyAlignment="0" applyProtection="0"/>
    <xf numFmtId="0" fontId="36" fillId="35" borderId="59" applyNumberFormat="0" applyFont="0" applyAlignment="0" applyProtection="0"/>
    <xf numFmtId="0" fontId="82" fillId="61" borderId="57" applyNumberFormat="0" applyAlignment="0" applyProtection="0"/>
    <xf numFmtId="0" fontId="87" fillId="0" borderId="61" applyNumberFormat="0" applyFill="0" applyAlignment="0" applyProtection="0"/>
    <xf numFmtId="0" fontId="93" fillId="58" borderId="40"/>
    <xf numFmtId="0" fontId="87" fillId="0" borderId="52" applyNumberFormat="0" applyFill="0" applyAlignment="0" applyProtection="0"/>
    <xf numFmtId="0" fontId="87" fillId="0" borderId="52" applyNumberFormat="0" applyFill="0" applyAlignment="0" applyProtection="0"/>
    <xf numFmtId="0" fontId="91" fillId="0" borderId="40"/>
    <xf numFmtId="0" fontId="82" fillId="61" borderId="48" applyNumberFormat="0" applyAlignment="0" applyProtection="0"/>
    <xf numFmtId="0" fontId="113" fillId="67" borderId="48" applyNumberFormat="0" applyAlignment="0" applyProtection="0"/>
    <xf numFmtId="0" fontId="26" fillId="35" borderId="59" applyNumberFormat="0" applyFont="0" applyAlignment="0" applyProtection="0"/>
    <xf numFmtId="0" fontId="87" fillId="0" borderId="53" applyNumberFormat="0" applyFill="0" applyAlignment="0" applyProtection="0"/>
    <xf numFmtId="0" fontId="87" fillId="0" borderId="33" applyNumberFormat="0" applyFill="0" applyAlignment="0" applyProtection="0"/>
    <xf numFmtId="0" fontId="46" fillId="0" borderId="0"/>
    <xf numFmtId="0" fontId="97" fillId="0" borderId="52" applyNumberFormat="0" applyFill="0" applyAlignment="0" applyProtection="0"/>
    <xf numFmtId="0" fontId="82" fillId="61" borderId="48" applyNumberFormat="0" applyAlignment="0" applyProtection="0"/>
    <xf numFmtId="0" fontId="36" fillId="35" borderId="59" applyNumberFormat="0" applyFont="0" applyAlignment="0" applyProtection="0"/>
    <xf numFmtId="0" fontId="87" fillId="0" borderId="61" applyNumberFormat="0" applyFill="0" applyAlignment="0" applyProtection="0"/>
    <xf numFmtId="0" fontId="93" fillId="0" borderId="58"/>
    <xf numFmtId="0" fontId="86" fillId="0" borderId="0" applyNumberFormat="0" applyFill="0" applyBorder="0" applyAlignment="0" applyProtection="0"/>
    <xf numFmtId="0" fontId="75" fillId="55" borderId="57" applyNumberFormat="0" applyAlignment="0" applyProtection="0"/>
    <xf numFmtId="0" fontId="87" fillId="0" borderId="33" applyNumberFormat="0" applyFill="0" applyAlignment="0" applyProtection="0"/>
    <xf numFmtId="0" fontId="82" fillId="61" borderId="57" applyNumberFormat="0" applyAlignment="0" applyProtection="0"/>
    <xf numFmtId="0" fontId="91" fillId="0" borderId="49"/>
    <xf numFmtId="0" fontId="46" fillId="0" borderId="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4" fontId="69" fillId="62" borderId="42" applyNumberFormat="0" applyProtection="0">
      <alignment vertical="center"/>
    </xf>
    <xf numFmtId="4" fontId="69" fillId="62" borderId="42" applyNumberFormat="0" applyProtection="0">
      <alignment vertical="center"/>
    </xf>
    <xf numFmtId="10" fontId="6" fillId="60" borderId="18" applyNumberFormat="0" applyBorder="0" applyAlignment="0" applyProtection="0"/>
    <xf numFmtId="10" fontId="6" fillId="60" borderId="18" applyNumberFormat="0" applyBorder="0" applyAlignment="0" applyProtection="0"/>
    <xf numFmtId="4" fontId="69" fillId="62" borderId="51" applyNumberFormat="0" applyProtection="0">
      <alignment horizontal="left" vertical="center" indent="1"/>
    </xf>
    <xf numFmtId="0" fontId="87" fillId="0" borderId="52" applyNumberFormat="0" applyFill="0" applyAlignment="0" applyProtection="0"/>
    <xf numFmtId="0" fontId="93" fillId="58" borderId="58"/>
    <xf numFmtId="0" fontId="26" fillId="63" borderId="60" applyNumberFormat="0" applyProtection="0">
      <alignment horizontal="left" vertical="center" indent="1"/>
    </xf>
    <xf numFmtId="4" fontId="69" fillId="62" borderId="60" applyNumberFormat="0" applyProtection="0">
      <alignment horizontal="left" vertical="center" indent="1"/>
    </xf>
    <xf numFmtId="0" fontId="26" fillId="35" borderId="50" applyNumberFormat="0" applyFont="0" applyAlignment="0" applyProtection="0"/>
    <xf numFmtId="4" fontId="69" fillId="64" borderId="60" applyNumberFormat="0" applyProtection="0">
      <alignment horizontal="right" vertical="center"/>
    </xf>
    <xf numFmtId="0" fontId="87" fillId="0" borderId="53" applyNumberFormat="0" applyFill="0" applyAlignment="0" applyProtection="0"/>
    <xf numFmtId="0" fontId="87" fillId="0" borderId="61" applyNumberFormat="0" applyFill="0" applyAlignment="0" applyProtection="0"/>
    <xf numFmtId="0" fontId="87" fillId="0" borderId="33" applyNumberFormat="0" applyFill="0" applyAlignment="0" applyProtection="0"/>
    <xf numFmtId="0" fontId="85" fillId="67" borderId="27" applyNumberFormat="0" applyAlignment="0" applyProtection="0"/>
    <xf numFmtId="0" fontId="26" fillId="35" borderId="16" applyNumberFormat="0" applyFont="0" applyAlignment="0" applyProtection="0"/>
    <xf numFmtId="0" fontId="26" fillId="35" borderId="16" applyNumberFormat="0" applyFont="0" applyAlignment="0" applyProtection="0"/>
    <xf numFmtId="0" fontId="26" fillId="35" borderId="41" applyNumberFormat="0" applyFont="0" applyAlignment="0" applyProtection="0"/>
    <xf numFmtId="0" fontId="82" fillId="61" borderId="19" applyNumberFormat="0" applyAlignment="0" applyProtection="0"/>
    <xf numFmtId="4" fontId="69" fillId="62" borderId="60" applyNumberFormat="0" applyProtection="0">
      <alignment vertical="center"/>
    </xf>
    <xf numFmtId="4" fontId="69" fillId="64" borderId="42" applyNumberFormat="0" applyProtection="0">
      <alignment horizontal="right" vertical="center"/>
    </xf>
    <xf numFmtId="0" fontId="82" fillId="42" borderId="57" applyNumberFormat="0" applyAlignment="0" applyProtection="0"/>
    <xf numFmtId="0" fontId="113" fillId="67" borderId="19" applyNumberFormat="0" applyAlignment="0" applyProtection="0"/>
    <xf numFmtId="0" fontId="26" fillId="35" borderId="59" applyNumberFormat="0" applyFont="0" applyAlignment="0" applyProtection="0"/>
    <xf numFmtId="0" fontId="82" fillId="61" borderId="19" applyNumberFormat="0" applyAlignment="0" applyProtection="0"/>
    <xf numFmtId="0" fontId="138" fillId="42" borderId="57" applyNumberFormat="0" applyAlignment="0" applyProtection="0"/>
    <xf numFmtId="0" fontId="26" fillId="63" borderId="51" applyNumberFormat="0" applyProtection="0">
      <alignment horizontal="left" vertical="center" indent="1"/>
    </xf>
    <xf numFmtId="0" fontId="82" fillId="61" borderId="48" applyNumberFormat="0" applyAlignment="0" applyProtection="0"/>
    <xf numFmtId="4" fontId="69" fillId="64" borderId="60" applyNumberFormat="0" applyProtection="0">
      <alignment horizontal="right" vertical="center"/>
    </xf>
    <xf numFmtId="0" fontId="26" fillId="63" borderId="60" applyNumberFormat="0" applyProtection="0">
      <alignment horizontal="left" vertical="center" indent="1"/>
    </xf>
    <xf numFmtId="0" fontId="82" fillId="61" borderId="19" applyNumberFormat="0" applyAlignment="0" applyProtection="0"/>
    <xf numFmtId="0" fontId="82" fillId="61" borderId="39" applyNumberFormat="0" applyAlignment="0" applyProtection="0"/>
    <xf numFmtId="0" fontId="26" fillId="35" borderId="41" applyNumberFormat="0" applyFont="0" applyAlignment="0" applyProtection="0"/>
    <xf numFmtId="0" fontId="82" fillId="61" borderId="19" applyNumberFormat="0" applyAlignment="0" applyProtection="0"/>
    <xf numFmtId="0" fontId="75" fillId="55" borderId="39" applyNumberFormat="0" applyAlignment="0" applyProtection="0"/>
    <xf numFmtId="0" fontId="87" fillId="0" borderId="33" applyNumberFormat="0" applyFill="0" applyAlignment="0" applyProtection="0"/>
    <xf numFmtId="0" fontId="87" fillId="0" borderId="33" applyNumberFormat="0" applyFill="0" applyAlignment="0" applyProtection="0"/>
    <xf numFmtId="0" fontId="87" fillId="0" borderId="33" applyNumberFormat="0" applyFill="0" applyAlignment="0" applyProtection="0"/>
    <xf numFmtId="0" fontId="26" fillId="63" borderId="60" applyNumberFormat="0" applyProtection="0">
      <alignment horizontal="left" vertical="center" indent="1"/>
    </xf>
    <xf numFmtId="0" fontId="26" fillId="35" borderId="59" applyNumberFormat="0" applyFont="0" applyAlignment="0" applyProtection="0"/>
    <xf numFmtId="0" fontId="82" fillId="61" borderId="57" applyNumberFormat="0" applyAlignment="0" applyProtection="0"/>
    <xf numFmtId="0" fontId="97" fillId="0" borderId="61" applyNumberFormat="0" applyFill="0" applyAlignment="0" applyProtection="0"/>
    <xf numFmtId="0" fontId="87" fillId="0" borderId="61" applyNumberFormat="0" applyFill="0" applyAlignment="0" applyProtection="0"/>
    <xf numFmtId="0" fontId="91" fillId="0" borderId="58"/>
    <xf numFmtId="0" fontId="131" fillId="55" borderId="57" applyNumberFormat="0" applyAlignment="0" applyProtection="0"/>
    <xf numFmtId="0" fontId="82" fillId="61" borderId="57" applyNumberFormat="0" applyAlignment="0" applyProtection="0"/>
    <xf numFmtId="0" fontId="91" fillId="0" borderId="49"/>
    <xf numFmtId="0" fontId="85" fillId="55" borderId="60" applyNumberFormat="0" applyAlignment="0" applyProtection="0"/>
    <xf numFmtId="0" fontId="26" fillId="35" borderId="59" applyNumberFormat="0" applyFont="0" applyAlignment="0" applyProtection="0"/>
    <xf numFmtId="0" fontId="87" fillId="0" borderId="52" applyNumberFormat="0" applyFill="0" applyAlignment="0" applyProtection="0"/>
    <xf numFmtId="0" fontId="82" fillId="61" borderId="48" applyNumberFormat="0" applyAlignment="0" applyProtection="0"/>
    <xf numFmtId="10" fontId="6" fillId="60" borderId="47" applyNumberFormat="0" applyBorder="0" applyAlignment="0" applyProtection="0"/>
    <xf numFmtId="0" fontId="36" fillId="35" borderId="59" applyNumberFormat="0" applyFont="0" applyAlignment="0" applyProtection="0"/>
    <xf numFmtId="0" fontId="82" fillId="61" borderId="48" applyNumberFormat="0" applyAlignment="0" applyProtection="0"/>
    <xf numFmtId="40" fontId="71" fillId="0" borderId="55"/>
    <xf numFmtId="0" fontId="91" fillId="0" borderId="49"/>
    <xf numFmtId="0" fontId="93" fillId="0" borderId="49"/>
    <xf numFmtId="0" fontId="86" fillId="0" borderId="0" applyNumberFormat="0" applyFill="0" applyBorder="0" applyAlignment="0" applyProtection="0"/>
    <xf numFmtId="0" fontId="87" fillId="0" borderId="52" applyNumberFormat="0" applyFill="0" applyAlignment="0" applyProtection="0"/>
    <xf numFmtId="0" fontId="75" fillId="55" borderId="57" applyNumberFormat="0" applyAlignment="0" applyProtection="0"/>
    <xf numFmtId="0" fontId="82" fillId="61" borderId="48" applyNumberFormat="0" applyAlignment="0" applyProtection="0"/>
    <xf numFmtId="10" fontId="6" fillId="60" borderId="47" applyNumberFormat="0" applyBorder="0" applyAlignment="0" applyProtection="0"/>
    <xf numFmtId="0" fontId="87" fillId="0" borderId="53" applyNumberFormat="0" applyFill="0" applyAlignment="0" applyProtection="0"/>
    <xf numFmtId="0" fontId="82" fillId="61" borderId="48" applyNumberFormat="0" applyAlignment="0" applyProtection="0"/>
    <xf numFmtId="0" fontId="26" fillId="63" borderId="60" applyNumberFormat="0" applyProtection="0">
      <alignment horizontal="left" vertical="center" indent="1"/>
    </xf>
    <xf numFmtId="0" fontId="82" fillId="61" borderId="48" applyNumberFormat="0" applyAlignment="0" applyProtection="0"/>
    <xf numFmtId="0" fontId="87" fillId="0" borderId="53" applyNumberFormat="0" applyFill="0" applyAlignment="0" applyProtection="0"/>
    <xf numFmtId="0" fontId="87" fillId="0" borderId="44" applyNumberFormat="0" applyFill="0" applyAlignment="0" applyProtection="0"/>
    <xf numFmtId="4" fontId="69" fillId="62" borderId="60" applyNumberFormat="0" applyProtection="0">
      <alignment horizontal="left" vertical="center" indent="1"/>
    </xf>
    <xf numFmtId="0" fontId="26" fillId="63" borderId="51" applyNumberFormat="0" applyProtection="0">
      <alignment horizontal="left" vertical="center" indent="1"/>
    </xf>
    <xf numFmtId="0" fontId="87" fillId="0" borderId="52" applyNumberFormat="0" applyFill="0" applyAlignment="0" applyProtection="0"/>
    <xf numFmtId="0" fontId="87" fillId="0" borderId="52" applyNumberFormat="0" applyFill="0" applyAlignment="0" applyProtection="0"/>
    <xf numFmtId="0" fontId="91" fillId="0" borderId="40"/>
    <xf numFmtId="0" fontId="87" fillId="0" borderId="53" applyNumberFormat="0" applyFill="0" applyAlignment="0" applyProtection="0"/>
    <xf numFmtId="0" fontId="82" fillId="61" borderId="48" applyNumberFormat="0" applyAlignment="0" applyProtection="0"/>
    <xf numFmtId="0" fontId="82" fillId="61" borderId="57" applyNumberFormat="0" applyAlignment="0" applyProtection="0"/>
    <xf numFmtId="0" fontId="82" fillId="42" borderId="48" applyNumberFormat="0" applyAlignment="0" applyProtection="0"/>
    <xf numFmtId="0" fontId="82" fillId="61" borderId="48" applyNumberFormat="0" applyAlignment="0" applyProtection="0"/>
    <xf numFmtId="0" fontId="26" fillId="35" borderId="50" applyNumberFormat="0" applyFont="0" applyAlignment="0" applyProtection="0"/>
    <xf numFmtId="0" fontId="26" fillId="63" borderId="60" applyNumberFormat="0" applyProtection="0">
      <alignment horizontal="left" vertical="center" indent="1"/>
    </xf>
    <xf numFmtId="0" fontId="97" fillId="0" borderId="61" applyNumberFormat="0" applyFill="0" applyAlignment="0" applyProtection="0"/>
    <xf numFmtId="0" fontId="82" fillId="61" borderId="48" applyNumberFormat="0" applyAlignment="0" applyProtection="0"/>
    <xf numFmtId="0" fontId="75" fillId="55" borderId="57" applyNumberFormat="0" applyAlignment="0" applyProtection="0"/>
    <xf numFmtId="0" fontId="26" fillId="63" borderId="51" applyNumberFormat="0" applyProtection="0">
      <alignment horizontal="left" vertical="center" indent="1"/>
    </xf>
    <xf numFmtId="0" fontId="87" fillId="0" borderId="53" applyNumberFormat="0" applyFill="0" applyAlignment="0" applyProtection="0"/>
    <xf numFmtId="0" fontId="85" fillId="55" borderId="60" applyNumberFormat="0" applyAlignment="0" applyProtection="0"/>
    <xf numFmtId="0" fontId="26" fillId="63" borderId="51" applyNumberFormat="0" applyProtection="0">
      <alignment horizontal="left" vertical="center" indent="1"/>
    </xf>
    <xf numFmtId="0" fontId="26" fillId="63" borderId="51" applyNumberFormat="0" applyProtection="0">
      <alignment horizontal="left" vertical="center" indent="1"/>
    </xf>
    <xf numFmtId="0" fontId="26" fillId="63" borderId="51" applyNumberFormat="0" applyProtection="0">
      <alignment horizontal="left" vertical="center" indent="1"/>
    </xf>
    <xf numFmtId="40" fontId="70" fillId="0" borderId="55"/>
    <xf numFmtId="0" fontId="26" fillId="63" borderId="51" applyNumberFormat="0" applyProtection="0">
      <alignment horizontal="left" vertical="center" indent="1"/>
    </xf>
    <xf numFmtId="0" fontId="131" fillId="55" borderId="57" applyNumberFormat="0" applyAlignment="0" applyProtection="0"/>
    <xf numFmtId="0" fontId="82" fillId="42" borderId="57" applyNumberFormat="0" applyAlignment="0" applyProtection="0"/>
    <xf numFmtId="0" fontId="85" fillId="2" borderId="60" applyNumberFormat="0" applyAlignment="0" applyProtection="0"/>
    <xf numFmtId="0" fontId="141" fillId="55" borderId="60" applyNumberFormat="0" applyAlignment="0" applyProtection="0"/>
    <xf numFmtId="0" fontId="82" fillId="61" borderId="57" applyNumberFormat="0" applyAlignment="0" applyProtection="0"/>
    <xf numFmtId="0" fontId="138" fillId="42" borderId="57" applyNumberFormat="0" applyAlignment="0" applyProtection="0"/>
    <xf numFmtId="0" fontId="36" fillId="35" borderId="59" applyNumberFormat="0" applyFont="0" applyAlignment="0" applyProtection="0"/>
    <xf numFmtId="40" fontId="71" fillId="0" borderId="15"/>
    <xf numFmtId="40" fontId="71" fillId="0" borderId="15"/>
    <xf numFmtId="0" fontId="91" fillId="0" borderId="58"/>
    <xf numFmtId="0" fontId="26" fillId="35" borderId="59" applyNumberFormat="0" applyFont="0" applyAlignment="0" applyProtection="0"/>
    <xf numFmtId="0" fontId="26" fillId="63" borderId="51" applyNumberFormat="0" applyProtection="0">
      <alignment horizontal="left" vertical="center" indent="1"/>
    </xf>
    <xf numFmtId="0" fontId="26" fillId="63" borderId="51" applyNumberFormat="0" applyProtection="0">
      <alignment horizontal="left" vertical="center" indent="1"/>
    </xf>
    <xf numFmtId="0" fontId="82" fillId="42" borderId="57" applyNumberFormat="0" applyAlignment="0" applyProtection="0"/>
    <xf numFmtId="0" fontId="26" fillId="63" borderId="60" applyNumberFormat="0" applyProtection="0">
      <alignment horizontal="left" vertical="center" indent="1"/>
    </xf>
    <xf numFmtId="40" fontId="70" fillId="0" borderId="15"/>
    <xf numFmtId="40" fontId="70" fillId="0" borderId="15"/>
    <xf numFmtId="40" fontId="67" fillId="0" borderId="15">
      <alignment horizontal="right"/>
    </xf>
    <xf numFmtId="179" fontId="67" fillId="0" borderId="15">
      <alignment horizontal="right"/>
    </xf>
    <xf numFmtId="0" fontId="75" fillId="55" borderId="57" applyNumberFormat="0" applyAlignment="0" applyProtection="0"/>
    <xf numFmtId="40" fontId="71" fillId="0" borderId="46"/>
    <xf numFmtId="0" fontId="75" fillId="55" borderId="57" applyNumberFormat="0" applyAlignment="0" applyProtection="0"/>
    <xf numFmtId="0" fontId="26" fillId="35" borderId="59" applyNumberFormat="0" applyFont="0" applyAlignment="0" applyProtection="0"/>
    <xf numFmtId="0" fontId="85" fillId="2" borderId="51" applyNumberFormat="0" applyAlignment="0" applyProtection="0"/>
    <xf numFmtId="0" fontId="26" fillId="63" borderId="42" applyNumberFormat="0" applyProtection="0">
      <alignment horizontal="left" vertical="center" indent="1"/>
    </xf>
    <xf numFmtId="40" fontId="70" fillId="0" borderId="55"/>
    <xf numFmtId="0" fontId="26" fillId="35" borderId="59" applyNumberFormat="0" applyFont="0" applyAlignment="0" applyProtection="0"/>
    <xf numFmtId="0" fontId="36" fillId="35" borderId="41" applyNumberFormat="0" applyFont="0" applyAlignment="0" applyProtection="0"/>
    <xf numFmtId="0" fontId="26" fillId="35" borderId="59" applyNumberFormat="0" applyFont="0" applyAlignment="0" applyProtection="0"/>
    <xf numFmtId="0" fontId="26" fillId="35" borderId="41" applyNumberFormat="0" applyFont="0" applyAlignment="0" applyProtection="0"/>
    <xf numFmtId="0" fontId="138" fillId="42" borderId="39" applyNumberFormat="0" applyAlignment="0" applyProtection="0"/>
    <xf numFmtId="0" fontId="82" fillId="61" borderId="57" applyNumberFormat="0" applyAlignment="0" applyProtection="0"/>
    <xf numFmtId="0" fontId="141" fillId="55" borderId="42" applyNumberFormat="0" applyAlignment="0" applyProtection="0"/>
    <xf numFmtId="0" fontId="82" fillId="61" borderId="39" applyNumberFormat="0" applyAlignment="0" applyProtection="0"/>
    <xf numFmtId="0" fontId="36" fillId="35" borderId="59" applyNumberFormat="0" applyFont="0" applyAlignment="0" applyProtection="0"/>
    <xf numFmtId="0" fontId="82" fillId="61" borderId="57" applyNumberFormat="0" applyAlignment="0" applyProtection="0"/>
    <xf numFmtId="0" fontId="26" fillId="35" borderId="41" applyNumberFormat="0" applyFont="0" applyAlignment="0" applyProtection="0"/>
    <xf numFmtId="0" fontId="87" fillId="0" borderId="62" applyNumberFormat="0" applyFill="0" applyAlignment="0" applyProtection="0"/>
    <xf numFmtId="0" fontId="82" fillId="61" borderId="39" applyNumberFormat="0" applyAlignment="0" applyProtection="0"/>
    <xf numFmtId="0" fontId="87" fillId="0" borderId="61" applyNumberFormat="0" applyFill="0" applyAlignment="0" applyProtection="0"/>
    <xf numFmtId="0" fontId="26" fillId="35" borderId="41" applyNumberFormat="0" applyFont="0" applyAlignment="0" applyProtection="0"/>
    <xf numFmtId="0" fontId="4" fillId="0" borderId="0"/>
    <xf numFmtId="0" fontId="82" fillId="61" borderId="39" applyNumberFormat="0" applyAlignment="0" applyProtection="0"/>
    <xf numFmtId="0" fontId="82" fillId="61" borderId="57" applyNumberFormat="0" applyAlignment="0" applyProtection="0"/>
    <xf numFmtId="0" fontId="26" fillId="35" borderId="59" applyNumberFormat="0" applyFont="0" applyAlignment="0" applyProtection="0"/>
    <xf numFmtId="43" fontId="46" fillId="0" borderId="0" applyFont="0" applyFill="0" applyBorder="0" applyAlignment="0" applyProtection="0"/>
    <xf numFmtId="0" fontId="82" fillId="61" borderId="39" applyNumberFormat="0" applyAlignment="0" applyProtection="0"/>
    <xf numFmtId="0" fontId="36" fillId="35" borderId="59" applyNumberFormat="0" applyFont="0" applyAlignment="0" applyProtection="0"/>
    <xf numFmtId="0" fontId="82" fillId="61" borderId="57" applyNumberFormat="0" applyAlignment="0" applyProtection="0"/>
    <xf numFmtId="0" fontId="97" fillId="0" borderId="43" applyNumberFormat="0" applyFill="0" applyAlignment="0" applyProtection="0"/>
    <xf numFmtId="0" fontId="93" fillId="0" borderId="58"/>
    <xf numFmtId="0" fontId="46" fillId="0" borderId="0"/>
    <xf numFmtId="0" fontId="26" fillId="63" borderId="60" applyNumberFormat="0" applyProtection="0">
      <alignment horizontal="left" vertical="center" indent="1"/>
    </xf>
    <xf numFmtId="40" fontId="71" fillId="0" borderId="46"/>
    <xf numFmtId="0" fontId="75" fillId="55" borderId="39" applyNumberFormat="0" applyAlignment="0" applyProtection="0"/>
    <xf numFmtId="0" fontId="91" fillId="0" borderId="49"/>
    <xf numFmtId="0" fontId="87" fillId="0" borderId="43" applyNumberFormat="0" applyFill="0" applyAlignment="0" applyProtection="0"/>
    <xf numFmtId="0" fontId="146" fillId="2" borderId="39" applyNumberFormat="0" applyAlignment="0" applyProtection="0"/>
    <xf numFmtId="0" fontId="46" fillId="0" borderId="0"/>
    <xf numFmtId="0" fontId="82" fillId="61" borderId="48" applyNumberFormat="0" applyAlignment="0" applyProtection="0"/>
    <xf numFmtId="0" fontId="82" fillId="42" borderId="57" applyNumberFormat="0" applyAlignment="0" applyProtection="0"/>
    <xf numFmtId="0" fontId="26" fillId="63" borderId="51" applyNumberFormat="0" applyProtection="0">
      <alignment horizontal="left" vertical="center" indent="1"/>
    </xf>
    <xf numFmtId="0" fontId="87" fillId="0" borderId="62" applyNumberFormat="0" applyFill="0" applyAlignment="0" applyProtection="0"/>
    <xf numFmtId="0" fontId="82" fillId="61" borderId="48" applyNumberFormat="0" applyAlignment="0" applyProtection="0"/>
    <xf numFmtId="0" fontId="26" fillId="63" borderId="42" applyNumberFormat="0" applyProtection="0">
      <alignment horizontal="left" vertical="center" indent="1"/>
    </xf>
    <xf numFmtId="40" fontId="70" fillId="0" borderId="46"/>
    <xf numFmtId="0" fontId="87" fillId="0" borderId="61" applyNumberFormat="0" applyFill="0" applyAlignment="0" applyProtection="0"/>
    <xf numFmtId="0" fontId="85" fillId="55" borderId="60" applyNumberFormat="0" applyAlignment="0" applyProtection="0"/>
    <xf numFmtId="0" fontId="26" fillId="63" borderId="60" applyNumberFormat="0" applyProtection="0">
      <alignment horizontal="left" vertical="center" indent="1"/>
    </xf>
    <xf numFmtId="0" fontId="26" fillId="63" borderId="42" applyNumberFormat="0" applyProtection="0">
      <alignment horizontal="left" vertical="center" indent="1"/>
    </xf>
    <xf numFmtId="0" fontId="87" fillId="0" borderId="62" applyNumberFormat="0" applyFill="0" applyAlignment="0" applyProtection="0"/>
    <xf numFmtId="0" fontId="26" fillId="35" borderId="41" applyNumberFormat="0" applyFont="0" applyAlignment="0" applyProtection="0"/>
    <xf numFmtId="0" fontId="26" fillId="63" borderId="60" applyNumberFormat="0" applyProtection="0">
      <alignment horizontal="left" vertical="center" indent="1"/>
    </xf>
    <xf numFmtId="0" fontId="75" fillId="55" borderId="57" applyNumberFormat="0" applyAlignment="0" applyProtection="0"/>
    <xf numFmtId="0" fontId="26" fillId="35" borderId="59" applyNumberFormat="0" applyFont="0" applyAlignment="0" applyProtection="0"/>
    <xf numFmtId="0" fontId="26" fillId="63" borderId="42" applyNumberFormat="0" applyProtection="0">
      <alignment horizontal="left" vertical="center" indent="1"/>
    </xf>
    <xf numFmtId="0" fontId="131" fillId="55" borderId="57" applyNumberFormat="0" applyAlignment="0" applyProtection="0"/>
    <xf numFmtId="0" fontId="36" fillId="35" borderId="50" applyNumberFormat="0" applyFont="0" applyAlignment="0" applyProtection="0"/>
    <xf numFmtId="0" fontId="82" fillId="61" borderId="57" applyNumberFormat="0" applyAlignment="0" applyProtection="0"/>
    <xf numFmtId="0" fontId="87" fillId="0" borderId="61" applyNumberFormat="0" applyFill="0" applyAlignment="0" applyProtection="0"/>
    <xf numFmtId="0" fontId="85" fillId="55" borderId="51" applyNumberFormat="0" applyAlignment="0" applyProtection="0"/>
    <xf numFmtId="0" fontId="26" fillId="63" borderId="42" applyNumberFormat="0" applyProtection="0">
      <alignment horizontal="left" vertical="center" indent="1"/>
    </xf>
    <xf numFmtId="0" fontId="82" fillId="61" borderId="57" applyNumberFormat="0" applyAlignment="0" applyProtection="0"/>
    <xf numFmtId="0" fontId="36" fillId="35" borderId="59" applyNumberFormat="0" applyFont="0" applyAlignment="0" applyProtection="0"/>
    <xf numFmtId="0" fontId="75" fillId="55" borderId="57" applyNumberFormat="0" applyAlignment="0" applyProtection="0"/>
    <xf numFmtId="0" fontId="26" fillId="63" borderId="42" applyNumberFormat="0" applyProtection="0">
      <alignment horizontal="left" vertical="center" indent="1"/>
    </xf>
    <xf numFmtId="0" fontId="91" fillId="0" borderId="58"/>
    <xf numFmtId="0" fontId="85" fillId="55" borderId="51" applyNumberFormat="0" applyAlignment="0" applyProtection="0"/>
    <xf numFmtId="0" fontId="36" fillId="35" borderId="59" applyNumberFormat="0" applyFont="0" applyAlignment="0" applyProtection="0"/>
    <xf numFmtId="0" fontId="82" fillId="61" borderId="39" applyNumberFormat="0" applyAlignment="0" applyProtection="0"/>
    <xf numFmtId="0" fontId="141" fillId="55" borderId="60" applyNumberFormat="0" applyAlignment="0" applyProtection="0"/>
    <xf numFmtId="0" fontId="26" fillId="63" borderId="60" applyNumberFormat="0" applyProtection="0">
      <alignment horizontal="left" vertical="center" indent="1"/>
    </xf>
    <xf numFmtId="0" fontId="26" fillId="35" borderId="41" applyNumberFormat="0" applyFont="0" applyAlignment="0" applyProtection="0"/>
    <xf numFmtId="0" fontId="82" fillId="75" borderId="39" applyNumberFormat="0" applyAlignment="0" applyProtection="0"/>
    <xf numFmtId="0" fontId="26" fillId="70" borderId="41" applyNumberFormat="0" applyFont="0" applyAlignment="0" applyProtection="0"/>
    <xf numFmtId="0" fontId="82" fillId="61" borderId="39" applyNumberFormat="0" applyAlignment="0" applyProtection="0"/>
    <xf numFmtId="0" fontId="87" fillId="0" borderId="44" applyNumberFormat="0" applyFill="0" applyAlignment="0" applyProtection="0"/>
    <xf numFmtId="0" fontId="36" fillId="35" borderId="59" applyNumberFormat="0" applyFont="0" applyAlignment="0" applyProtection="0"/>
    <xf numFmtId="0" fontId="138" fillId="42" borderId="39" applyNumberFormat="0" applyAlignment="0" applyProtection="0"/>
    <xf numFmtId="0" fontId="87" fillId="0" borderId="61" applyNumberFormat="0" applyFill="0" applyAlignment="0" applyProtection="0"/>
    <xf numFmtId="0" fontId="87" fillId="0" borderId="44" applyNumberFormat="0" applyFill="0" applyAlignment="0" applyProtection="0"/>
    <xf numFmtId="0" fontId="131" fillId="55" borderId="39" applyNumberFormat="0" applyAlignment="0" applyProtection="0"/>
    <xf numFmtId="0" fontId="97" fillId="0" borderId="43" applyNumberFormat="0" applyFill="0" applyAlignment="0" applyProtection="0"/>
    <xf numFmtId="0" fontId="75" fillId="55" borderId="39" applyNumberFormat="0" applyAlignment="0" applyProtection="0"/>
    <xf numFmtId="0" fontId="75" fillId="55" borderId="57" applyNumberFormat="0" applyAlignment="0" applyProtection="0"/>
    <xf numFmtId="40" fontId="70" fillId="0" borderId="46"/>
    <xf numFmtId="0" fontId="26" fillId="63" borderId="42" applyNumberFormat="0" applyProtection="0">
      <alignment horizontal="left" vertical="center" indent="1"/>
    </xf>
    <xf numFmtId="0" fontId="82" fillId="61" borderId="48" applyNumberFormat="0" applyAlignment="0" applyProtection="0"/>
    <xf numFmtId="0" fontId="26" fillId="63" borderId="42" applyNumberFormat="0" applyProtection="0">
      <alignment horizontal="left" vertical="center" indent="1"/>
    </xf>
    <xf numFmtId="0" fontId="26" fillId="70" borderId="50" applyNumberFormat="0" applyFont="0" applyAlignment="0" applyProtection="0"/>
    <xf numFmtId="0" fontId="26" fillId="63" borderId="42" applyNumberFormat="0" applyProtection="0">
      <alignment horizontal="left" vertical="center" indent="1"/>
    </xf>
    <xf numFmtId="0" fontId="85" fillId="67" borderId="60" applyNumberFormat="0" applyAlignment="0" applyProtection="0"/>
    <xf numFmtId="0" fontId="82" fillId="42" borderId="48" applyNumberFormat="0" applyAlignment="0" applyProtection="0"/>
    <xf numFmtId="0" fontId="26" fillId="63" borderId="42" applyNumberFormat="0" applyProtection="0">
      <alignment horizontal="left" vertical="center" indent="1"/>
    </xf>
    <xf numFmtId="0" fontId="26" fillId="63" borderId="60" applyNumberFormat="0" applyProtection="0">
      <alignment horizontal="left" vertical="center" indent="1"/>
    </xf>
    <xf numFmtId="0" fontId="26" fillId="63" borderId="42" applyNumberFormat="0" applyProtection="0">
      <alignment horizontal="left" vertical="center" indent="1"/>
    </xf>
    <xf numFmtId="0" fontId="82" fillId="61" borderId="39" applyNumberFormat="0" applyAlignment="0" applyProtection="0"/>
    <xf numFmtId="0" fontId="82" fillId="61" borderId="57" applyNumberFormat="0" applyAlignment="0" applyProtection="0"/>
    <xf numFmtId="0" fontId="85" fillId="67" borderId="42" applyNumberFormat="0" applyAlignment="0" applyProtection="0"/>
    <xf numFmtId="0" fontId="82" fillId="61" borderId="39" applyNumberFormat="0" applyAlignment="0" applyProtection="0"/>
    <xf numFmtId="0" fontId="26" fillId="35" borderId="59" applyNumberFormat="0" applyFont="0" applyAlignment="0" applyProtection="0"/>
    <xf numFmtId="0" fontId="82" fillId="61" borderId="57" applyNumberFormat="0" applyAlignment="0" applyProtection="0"/>
    <xf numFmtId="0" fontId="26" fillId="63" borderId="60" applyNumberFormat="0" applyProtection="0">
      <alignment horizontal="left" vertical="center" indent="1"/>
    </xf>
    <xf numFmtId="0" fontId="26" fillId="35" borderId="41" applyNumberFormat="0" applyFont="0" applyAlignment="0" applyProtection="0"/>
    <xf numFmtId="0" fontId="75" fillId="55" borderId="39" applyNumberFormat="0" applyAlignment="0" applyProtection="0"/>
    <xf numFmtId="0" fontId="82" fillId="42" borderId="39" applyNumberFormat="0" applyAlignment="0" applyProtection="0"/>
    <xf numFmtId="0" fontId="36" fillId="35" borderId="41" applyNumberFormat="0" applyFont="0" applyAlignment="0" applyProtection="0"/>
    <xf numFmtId="0" fontId="82" fillId="61" borderId="39" applyNumberFormat="0" applyAlignment="0" applyProtection="0"/>
    <xf numFmtId="0" fontId="146" fillId="2" borderId="57" applyNumberFormat="0" applyAlignment="0" applyProtection="0"/>
    <xf numFmtId="0" fontId="87" fillId="0" borderId="45" applyNumberFormat="0" applyFill="0" applyAlignment="0" applyProtection="0"/>
    <xf numFmtId="0" fontId="26" fillId="63" borderId="60" applyNumberFormat="0" applyProtection="0">
      <alignment horizontal="left" vertical="center" indent="1"/>
    </xf>
    <xf numFmtId="0" fontId="75" fillId="55" borderId="57" applyNumberFormat="0" applyAlignment="0" applyProtection="0"/>
    <xf numFmtId="0" fontId="113" fillId="67" borderId="39" applyNumberFormat="0" applyAlignment="0" applyProtection="0"/>
    <xf numFmtId="0" fontId="87" fillId="0" borderId="61" applyNumberFormat="0" applyFill="0" applyAlignment="0" applyProtection="0"/>
    <xf numFmtId="0" fontId="36" fillId="35" borderId="59" applyNumberFormat="0" applyFont="0" applyAlignment="0" applyProtection="0"/>
    <xf numFmtId="40" fontId="67" fillId="0" borderId="64">
      <alignment horizontal="right"/>
    </xf>
    <xf numFmtId="0" fontId="131" fillId="55" borderId="39" applyNumberFormat="0" applyAlignment="0" applyProtection="0"/>
    <xf numFmtId="0" fontId="26" fillId="70" borderId="59" applyNumberFormat="0" applyFont="0" applyAlignment="0" applyProtection="0"/>
    <xf numFmtId="0" fontId="82" fillId="61" borderId="57" applyNumberFormat="0" applyAlignment="0" applyProtection="0"/>
    <xf numFmtId="4" fontId="69" fillId="62" borderId="60" applyNumberFormat="0" applyProtection="0">
      <alignment horizontal="left" vertical="center" indent="1"/>
    </xf>
    <xf numFmtId="0" fontId="26" fillId="63" borderId="42" applyNumberFormat="0" applyProtection="0">
      <alignment horizontal="left" vertical="center" indent="1"/>
    </xf>
    <xf numFmtId="0" fontId="82" fillId="42" borderId="48" applyNumberFormat="0" applyAlignment="0" applyProtection="0"/>
    <xf numFmtId="0" fontId="26" fillId="63" borderId="42" applyNumberFormat="0" applyProtection="0">
      <alignment horizontal="left" vertical="center" indent="1"/>
    </xf>
    <xf numFmtId="0" fontId="36" fillId="35" borderId="50" applyNumberFormat="0" applyFont="0" applyAlignment="0" applyProtection="0"/>
    <xf numFmtId="0" fontId="82" fillId="61" borderId="57" applyNumberFormat="0" applyAlignment="0" applyProtection="0"/>
    <xf numFmtId="0" fontId="26" fillId="63" borderId="42" applyNumberFormat="0" applyProtection="0">
      <alignment horizontal="left" vertical="center" indent="1"/>
    </xf>
    <xf numFmtId="0" fontId="138" fillId="42" borderId="57" applyNumberFormat="0" applyAlignment="0" applyProtection="0"/>
    <xf numFmtId="0" fontId="69" fillId="35" borderId="59" applyNumberFormat="0" applyFont="0" applyAlignment="0" applyProtection="0"/>
    <xf numFmtId="40" fontId="67" fillId="0" borderId="64">
      <alignment horizontal="right"/>
    </xf>
    <xf numFmtId="0" fontId="82" fillId="61" borderId="57" applyNumberFormat="0" applyAlignment="0" applyProtection="0"/>
    <xf numFmtId="0" fontId="26" fillId="63" borderId="60" applyNumberFormat="0" applyProtection="0">
      <alignment horizontal="left" vertical="center" indent="1"/>
    </xf>
    <xf numFmtId="0" fontId="138" fillId="42" borderId="39" applyNumberFormat="0" applyAlignment="0" applyProtection="0"/>
    <xf numFmtId="0" fontId="26" fillId="63" borderId="42" applyNumberFormat="0" applyProtection="0">
      <alignment horizontal="left" vertical="center" indent="1"/>
    </xf>
    <xf numFmtId="0" fontId="87" fillId="0" borderId="63" applyNumberFormat="0" applyFill="0" applyAlignment="0" applyProtection="0"/>
    <xf numFmtId="0" fontId="85" fillId="55" borderId="42" applyNumberFormat="0" applyAlignment="0" applyProtection="0"/>
    <xf numFmtId="0" fontId="26" fillId="35" borderId="41" applyNumberFormat="0" applyFont="0" applyAlignment="0" applyProtection="0"/>
    <xf numFmtId="0" fontId="82" fillId="42" borderId="57" applyNumberFormat="0" applyAlignment="0" applyProtection="0"/>
    <xf numFmtId="0" fontId="26" fillId="35" borderId="50" applyNumberFormat="0" applyFont="0" applyAlignment="0" applyProtection="0"/>
    <xf numFmtId="0" fontId="82" fillId="42" borderId="57" applyNumberFormat="0" applyAlignment="0" applyProtection="0"/>
    <xf numFmtId="0" fontId="82" fillId="61" borderId="39" applyNumberFormat="0" applyAlignment="0" applyProtection="0"/>
    <xf numFmtId="0" fontId="85" fillId="55" borderId="51" applyNumberFormat="0" applyAlignment="0" applyProtection="0"/>
    <xf numFmtId="0" fontId="82" fillId="61" borderId="39" applyNumberFormat="0" applyAlignment="0" applyProtection="0"/>
    <xf numFmtId="0" fontId="26" fillId="63" borderId="51" applyNumberFormat="0" applyProtection="0">
      <alignment horizontal="left" vertical="center" indent="1"/>
    </xf>
    <xf numFmtId="0" fontId="46" fillId="0" borderId="0"/>
    <xf numFmtId="0" fontId="69" fillId="35" borderId="59" applyNumberFormat="0" applyFont="0" applyAlignment="0" applyProtection="0"/>
    <xf numFmtId="0" fontId="26" fillId="35" borderId="59" applyNumberFormat="0" applyFont="0" applyAlignment="0" applyProtection="0"/>
    <xf numFmtId="0" fontId="26" fillId="63" borderId="60" applyNumberFormat="0" applyProtection="0">
      <alignment horizontal="left" vertical="center" indent="1"/>
    </xf>
    <xf numFmtId="0" fontId="87" fillId="0" borderId="61" applyNumberFormat="0" applyFill="0" applyAlignment="0" applyProtection="0"/>
    <xf numFmtId="179" fontId="67" fillId="0" borderId="55">
      <alignment horizontal="right"/>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69" fillId="35" borderId="59" applyNumberFormat="0" applyFont="0" applyAlignment="0" applyProtection="0"/>
    <xf numFmtId="0" fontId="46" fillId="0" borderId="0"/>
    <xf numFmtId="0" fontId="82" fillId="42" borderId="57" applyNumberFormat="0" applyAlignment="0" applyProtection="0"/>
    <xf numFmtId="0" fontId="85" fillId="55" borderId="51" applyNumberFormat="0" applyAlignment="0" applyProtection="0"/>
    <xf numFmtId="0" fontId="146" fillId="2" borderId="57" applyNumberFormat="0" applyAlignment="0" applyProtection="0"/>
    <xf numFmtId="0" fontId="82" fillId="42" borderId="57" applyNumberFormat="0" applyAlignment="0" applyProtection="0"/>
    <xf numFmtId="0" fontId="26" fillId="63" borderId="51" applyNumberFormat="0" applyProtection="0">
      <alignment horizontal="left" vertical="center" indent="1"/>
    </xf>
    <xf numFmtId="0" fontId="26" fillId="63" borderId="51" applyNumberFormat="0" applyProtection="0">
      <alignment horizontal="left" vertical="center" indent="1"/>
    </xf>
    <xf numFmtId="0" fontId="82" fillId="61" borderId="57" applyNumberFormat="0" applyAlignment="0" applyProtection="0"/>
    <xf numFmtId="0" fontId="82" fillId="61" borderId="57" applyNumberFormat="0" applyAlignment="0" applyProtection="0"/>
    <xf numFmtId="0" fontId="131" fillId="55" borderId="48" applyNumberFormat="0" applyAlignment="0" applyProtection="0"/>
    <xf numFmtId="0" fontId="113" fillId="67" borderId="48" applyNumberFormat="0" applyAlignment="0" applyProtection="0"/>
    <xf numFmtId="0" fontId="36" fillId="35" borderId="50" applyNumberFormat="0" applyFont="0" applyAlignment="0" applyProtection="0"/>
    <xf numFmtId="0" fontId="26" fillId="63" borderId="60" applyNumberFormat="0" applyProtection="0">
      <alignment horizontal="left" vertical="center" indent="1"/>
    </xf>
    <xf numFmtId="0" fontId="75" fillId="55" borderId="57" applyNumberFormat="0" applyAlignment="0" applyProtection="0"/>
    <xf numFmtId="0" fontId="82" fillId="61" borderId="48" applyNumberFormat="0" applyAlignment="0" applyProtection="0"/>
    <xf numFmtId="43" fontId="46" fillId="0" borderId="0" applyFont="0" applyFill="0" applyBorder="0" applyAlignment="0" applyProtection="0"/>
    <xf numFmtId="0" fontId="26" fillId="63" borderId="51" applyNumberFormat="0" applyProtection="0">
      <alignment horizontal="left" vertical="center" indent="1"/>
    </xf>
    <xf numFmtId="0" fontId="113" fillId="67" borderId="57" applyNumberFormat="0" applyAlignment="0" applyProtection="0"/>
    <xf numFmtId="0" fontId="36" fillId="35" borderId="59" applyNumberFormat="0" applyFont="0" applyAlignment="0" applyProtection="0"/>
    <xf numFmtId="0" fontId="26" fillId="63" borderId="51" applyNumberFormat="0" applyProtection="0">
      <alignment horizontal="left" vertical="center" indent="1"/>
    </xf>
    <xf numFmtId="0" fontId="82" fillId="42" borderId="57" applyNumberFormat="0" applyAlignment="0" applyProtection="0"/>
    <xf numFmtId="0" fontId="26" fillId="63" borderId="51" applyNumberFormat="0" applyProtection="0">
      <alignment horizontal="left" vertical="center" indent="1"/>
    </xf>
    <xf numFmtId="0" fontId="82" fillId="61" borderId="57" applyNumberFormat="0" applyAlignment="0" applyProtection="0"/>
    <xf numFmtId="0" fontId="75" fillId="55" borderId="48" applyNumberFormat="0" applyAlignment="0" applyProtection="0"/>
    <xf numFmtId="0" fontId="138" fillId="42" borderId="48" applyNumberFormat="0" applyAlignment="0" applyProtection="0"/>
    <xf numFmtId="0" fontId="87" fillId="0" borderId="62" applyNumberFormat="0" applyFill="0" applyAlignment="0" applyProtection="0"/>
    <xf numFmtId="0" fontId="82" fillId="61" borderId="48" applyNumberFormat="0" applyAlignment="0" applyProtection="0"/>
    <xf numFmtId="0" fontId="26" fillId="70" borderId="50" applyNumberFormat="0" applyFont="0" applyAlignment="0" applyProtection="0"/>
    <xf numFmtId="0" fontId="26" fillId="35" borderId="50" applyNumberFormat="0" applyFont="0" applyAlignment="0" applyProtection="0"/>
    <xf numFmtId="0" fontId="82" fillId="61" borderId="48" applyNumberFormat="0" applyAlignment="0" applyProtection="0"/>
    <xf numFmtId="0" fontId="82" fillId="61" borderId="57" applyNumberFormat="0" applyAlignment="0" applyProtection="0"/>
    <xf numFmtId="0" fontId="131" fillId="55" borderId="19" applyNumberFormat="0" applyAlignment="0" applyProtection="0"/>
    <xf numFmtId="0" fontId="75" fillId="55" borderId="19" applyNumberFormat="0" applyAlignment="0" applyProtection="0"/>
    <xf numFmtId="0" fontId="146" fillId="2" borderId="19" applyNumberFormat="0" applyAlignment="0" applyProtection="0"/>
    <xf numFmtId="0" fontId="113" fillId="67" borderId="19" applyNumberFormat="0" applyAlignment="0" applyProtection="0"/>
    <xf numFmtId="0" fontId="131" fillId="55" borderId="19" applyNumberFormat="0" applyAlignment="0" applyProtection="0"/>
    <xf numFmtId="0" fontId="75" fillId="55" borderId="19" applyNumberFormat="0" applyAlignment="0" applyProtection="0"/>
    <xf numFmtId="0" fontId="82" fillId="42" borderId="57" applyNumberFormat="0" applyAlignment="0" applyProtection="0"/>
    <xf numFmtId="0" fontId="82" fillId="61" borderId="48" applyNumberFormat="0" applyAlignment="0" applyProtection="0"/>
    <xf numFmtId="0" fontId="26" fillId="35" borderId="50" applyNumberFormat="0" applyFont="0" applyAlignment="0" applyProtection="0"/>
    <xf numFmtId="0" fontId="85" fillId="67" borderId="60" applyNumberFormat="0" applyAlignment="0" applyProtection="0"/>
    <xf numFmtId="0" fontId="36" fillId="35" borderId="59" applyNumberFormat="0" applyFont="0" applyAlignment="0" applyProtection="0"/>
    <xf numFmtId="40" fontId="70" fillId="0" borderId="37"/>
    <xf numFmtId="40" fontId="71" fillId="0" borderId="37"/>
    <xf numFmtId="0" fontId="91" fillId="0" borderId="58"/>
    <xf numFmtId="40" fontId="67" fillId="0" borderId="64">
      <alignment horizontal="right"/>
    </xf>
    <xf numFmtId="0" fontId="87" fillId="0" borderId="61" applyNumberFormat="0" applyFill="0" applyAlignment="0" applyProtection="0"/>
    <xf numFmtId="4" fontId="69" fillId="62" borderId="42" applyNumberFormat="0" applyProtection="0">
      <alignment horizontal="left" vertical="center" indent="1"/>
    </xf>
    <xf numFmtId="4" fontId="69" fillId="64" borderId="42" applyNumberFormat="0" applyProtection="0">
      <alignment horizontal="right" vertical="center"/>
    </xf>
    <xf numFmtId="0" fontId="26" fillId="63" borderId="42" applyNumberFormat="0" applyProtection="0">
      <alignment horizontal="left" vertical="center" indent="1"/>
    </xf>
    <xf numFmtId="0" fontId="75" fillId="55" borderId="48" applyNumberFormat="0" applyAlignment="0" applyProtection="0"/>
    <xf numFmtId="44" fontId="46" fillId="0" borderId="0" applyFont="0" applyFill="0" applyBorder="0" applyAlignment="0" applyProtection="0"/>
    <xf numFmtId="0" fontId="46" fillId="0" borderId="0"/>
    <xf numFmtId="0" fontId="138" fillId="42"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42" borderId="19" applyNumberFormat="0" applyAlignment="0" applyProtection="0"/>
    <xf numFmtId="0" fontId="82" fillId="75"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61" borderId="19" applyNumberFormat="0" applyAlignment="0" applyProtection="0"/>
    <xf numFmtId="0" fontId="138" fillId="42" borderId="19" applyNumberFormat="0" applyAlignment="0" applyProtection="0"/>
    <xf numFmtId="0" fontId="82" fillId="61" borderId="19" applyNumberFormat="0" applyAlignment="0" applyProtection="0"/>
    <xf numFmtId="0" fontId="82" fillId="42" borderId="19" applyNumberFormat="0" applyAlignment="0" applyProtection="0"/>
    <xf numFmtId="0" fontId="82" fillId="61" borderId="19" applyNumberFormat="0" applyAlignment="0" applyProtection="0"/>
    <xf numFmtId="0" fontId="36" fillId="35" borderId="41" applyNumberFormat="0" applyFont="0" applyAlignment="0" applyProtection="0"/>
    <xf numFmtId="0" fontId="85" fillId="55" borderId="42" applyNumberFormat="0" applyAlignment="0" applyProtection="0"/>
    <xf numFmtId="0" fontId="85" fillId="55" borderId="42" applyNumberFormat="0" applyAlignment="0" applyProtection="0"/>
    <xf numFmtId="0" fontId="36" fillId="35" borderId="41" applyNumberFormat="0" applyFont="0" applyAlignment="0" applyProtection="0"/>
    <xf numFmtId="0" fontId="36" fillId="35" borderId="41" applyNumberFormat="0" applyFont="0" applyAlignment="0" applyProtection="0"/>
    <xf numFmtId="0" fontId="26" fillId="35" borderId="41" applyNumberFormat="0" applyFont="0" applyAlignment="0" applyProtection="0"/>
    <xf numFmtId="0" fontId="82" fillId="42" borderId="48" applyNumberFormat="0" applyAlignment="0" applyProtection="0"/>
    <xf numFmtId="0" fontId="26" fillId="35" borderId="16" applyNumberFormat="0" applyFont="0" applyAlignment="0" applyProtection="0"/>
    <xf numFmtId="0" fontId="26" fillId="70" borderId="16" applyNumberFormat="0" applyFont="0" applyAlignment="0" applyProtection="0"/>
    <xf numFmtId="0" fontId="36" fillId="35" borderId="16" applyNumberFormat="0" applyFont="0" applyAlignment="0" applyProtection="0"/>
    <xf numFmtId="0" fontId="26" fillId="70"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36" fillId="35" borderId="16" applyNumberFormat="0" applyFont="0" applyAlignment="0" applyProtection="0"/>
    <xf numFmtId="0" fontId="3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26" fillId="35" borderId="16" applyNumberFormat="0" applyFont="0" applyAlignment="0" applyProtection="0"/>
    <xf numFmtId="0" fontId="69" fillId="35" borderId="16" applyNumberFormat="0" applyFont="0" applyAlignment="0" applyProtection="0"/>
    <xf numFmtId="0" fontId="141" fillId="55" borderId="27" applyNumberFormat="0" applyAlignment="0" applyProtection="0"/>
    <xf numFmtId="0" fontId="85" fillId="55" borderId="27" applyNumberFormat="0" applyAlignment="0" applyProtection="0"/>
    <xf numFmtId="0" fontId="85" fillId="2" borderId="27" applyNumberFormat="0" applyAlignment="0" applyProtection="0"/>
    <xf numFmtId="0" fontId="85" fillId="67" borderId="27" applyNumberFormat="0" applyAlignment="0" applyProtection="0"/>
    <xf numFmtId="0" fontId="141" fillId="55" borderId="27" applyNumberFormat="0" applyAlignment="0" applyProtection="0"/>
    <xf numFmtId="0" fontId="85" fillId="55" borderId="27" applyNumberFormat="0" applyAlignment="0" applyProtection="0"/>
    <xf numFmtId="0" fontId="36" fillId="35" borderId="59" applyNumberFormat="0" applyFont="0" applyAlignment="0" applyProtection="0"/>
    <xf numFmtId="0" fontId="91" fillId="0" borderId="58"/>
    <xf numFmtId="0" fontId="26" fillId="35" borderId="59" applyNumberFormat="0" applyFont="0" applyAlignment="0" applyProtection="0"/>
    <xf numFmtId="0" fontId="26" fillId="63" borderId="60" applyNumberFormat="0" applyProtection="0">
      <alignment horizontal="left" vertical="center" indent="1"/>
    </xf>
    <xf numFmtId="10" fontId="6" fillId="60" borderId="56" applyNumberFormat="0" applyBorder="0" applyAlignment="0" applyProtection="0"/>
    <xf numFmtId="0" fontId="26" fillId="70" borderId="59" applyNumberFormat="0" applyFont="0" applyAlignment="0" applyProtection="0"/>
    <xf numFmtId="0" fontId="26" fillId="63" borderId="60"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85" fillId="67" borderId="60" applyNumberFormat="0" applyAlignment="0" applyProtection="0"/>
    <xf numFmtId="0" fontId="97" fillId="0" borderId="28" applyNumberFormat="0" applyFill="0" applyAlignment="0" applyProtection="0"/>
    <xf numFmtId="0" fontId="87" fillId="0" borderId="28" applyNumberFormat="0" applyFill="0" applyAlignment="0" applyProtection="0"/>
    <xf numFmtId="0" fontId="87" fillId="0" borderId="36" applyNumberFormat="0" applyFill="0" applyAlignment="0" applyProtection="0"/>
    <xf numFmtId="0" fontId="87" fillId="0" borderId="33" applyNumberFormat="0" applyFill="0" applyAlignment="0" applyProtection="0"/>
    <xf numFmtId="0" fontId="97" fillId="0" borderId="28" applyNumberFormat="0" applyFill="0" applyAlignment="0" applyProtection="0"/>
    <xf numFmtId="0" fontId="82" fillId="75" borderId="57" applyNumberFormat="0" applyAlignment="0" applyProtection="0"/>
    <xf numFmtId="0" fontId="87" fillId="0" borderId="33" applyNumberFormat="0" applyFill="0" applyAlignment="0" applyProtection="0"/>
    <xf numFmtId="0" fontId="87" fillId="0" borderId="52" applyNumberFormat="0" applyFill="0" applyAlignment="0" applyProtection="0"/>
    <xf numFmtId="0" fontId="138" fillId="42" borderId="19" applyNumberFormat="0" applyAlignment="0" applyProtection="0"/>
    <xf numFmtId="0" fontId="91" fillId="0" borderId="58"/>
    <xf numFmtId="0" fontId="85" fillId="55" borderId="42" applyNumberFormat="0" applyAlignment="0" applyProtection="0"/>
    <xf numFmtId="0" fontId="85" fillId="2" borderId="42" applyNumberFormat="0" applyAlignment="0" applyProtection="0"/>
    <xf numFmtId="0" fontId="36" fillId="35" borderId="41" applyNumberFormat="0" applyFont="0" applyAlignment="0" applyProtection="0"/>
    <xf numFmtId="0" fontId="26" fillId="70" borderId="41" applyNumberFormat="0" applyFont="0" applyAlignment="0" applyProtection="0"/>
    <xf numFmtId="0" fontId="36" fillId="35" borderId="50" applyNumberFormat="0" applyFont="0" applyAlignment="0" applyProtection="0"/>
    <xf numFmtId="0" fontId="82" fillId="42" borderId="39" applyNumberFormat="0" applyAlignment="0" applyProtection="0"/>
    <xf numFmtId="0" fontId="82" fillId="61" borderId="39" applyNumberFormat="0" applyAlignment="0" applyProtection="0"/>
    <xf numFmtId="0" fontId="82" fillId="61" borderId="39" applyNumberFormat="0" applyAlignment="0" applyProtection="0"/>
    <xf numFmtId="4" fontId="69" fillId="62" borderId="51" applyNumberFormat="0" applyProtection="0">
      <alignment horizontal="left" vertical="center" indent="1"/>
    </xf>
    <xf numFmtId="0" fontId="82" fillId="61" borderId="57" applyNumberFormat="0" applyAlignment="0" applyProtection="0"/>
    <xf numFmtId="0" fontId="75" fillId="55" borderId="57" applyNumberFormat="0" applyAlignment="0" applyProtection="0"/>
    <xf numFmtId="0" fontId="75" fillId="55" borderId="57" applyNumberFormat="0" applyAlignment="0" applyProtection="0"/>
    <xf numFmtId="0" fontId="85" fillId="2" borderId="60" applyNumberFormat="0" applyAlignment="0" applyProtection="0"/>
    <xf numFmtId="0" fontId="85" fillId="55" borderId="60" applyNumberFormat="0" applyAlignment="0" applyProtection="0"/>
    <xf numFmtId="0" fontId="26" fillId="35" borderId="50" applyNumberFormat="0" applyFont="0" applyAlignment="0" applyProtection="0"/>
    <xf numFmtId="0" fontId="138" fillId="42" borderId="48" applyNumberFormat="0" applyAlignment="0" applyProtection="0"/>
    <xf numFmtId="0" fontId="82" fillId="61" borderId="57" applyNumberFormat="0" applyAlignment="0" applyProtection="0"/>
    <xf numFmtId="0" fontId="26" fillId="63" borderId="60" applyNumberFormat="0" applyProtection="0">
      <alignment horizontal="left" vertical="center" indent="1"/>
    </xf>
    <xf numFmtId="0" fontId="87" fillId="0" borderId="62" applyNumberFormat="0" applyFill="0" applyAlignment="0" applyProtection="0"/>
    <xf numFmtId="0" fontId="85" fillId="67" borderId="51" applyNumberFormat="0" applyAlignment="0" applyProtection="0"/>
    <xf numFmtId="0" fontId="26" fillId="35" borderId="50" applyNumberFormat="0" applyFont="0" applyAlignment="0" applyProtection="0"/>
    <xf numFmtId="0" fontId="82" fillId="61" borderId="48" applyNumberFormat="0" applyAlignment="0" applyProtection="0"/>
    <xf numFmtId="0" fontId="26" fillId="63" borderId="51" applyNumberFormat="0" applyProtection="0">
      <alignment horizontal="left" vertical="center" indent="1"/>
    </xf>
    <xf numFmtId="0" fontId="97" fillId="0" borderId="52" applyNumberFormat="0" applyFill="0" applyAlignment="0" applyProtection="0"/>
    <xf numFmtId="0" fontId="131" fillId="55" borderId="48" applyNumberFormat="0" applyAlignment="0" applyProtection="0"/>
    <xf numFmtId="0" fontId="82" fillId="75" borderId="48" applyNumberFormat="0" applyAlignment="0" applyProtection="0"/>
    <xf numFmtId="10" fontId="6" fillId="60" borderId="56" applyNumberFormat="0" applyBorder="0" applyAlignment="0" applyProtection="0"/>
    <xf numFmtId="0" fontId="75" fillId="55" borderId="19" applyNumberFormat="0" applyAlignment="0" applyProtection="0"/>
    <xf numFmtId="0" fontId="26" fillId="35" borderId="59" applyNumberFormat="0" applyFont="0" applyAlignment="0" applyProtection="0"/>
    <xf numFmtId="0" fontId="75" fillId="55" borderId="19" applyNumberFormat="0" applyAlignment="0" applyProtection="0"/>
    <xf numFmtId="0" fontId="75" fillId="55" borderId="19" applyNumberFormat="0" applyAlignment="0" applyProtection="0"/>
    <xf numFmtId="0" fontId="26" fillId="63" borderId="60" applyNumberFormat="0" applyProtection="0">
      <alignment horizontal="left" vertical="center" indent="1"/>
    </xf>
    <xf numFmtId="179" fontId="67" fillId="0" borderId="55">
      <alignment horizontal="right"/>
    </xf>
    <xf numFmtId="0" fontId="91" fillId="0" borderId="58"/>
    <xf numFmtId="0" fontId="138" fillId="42" borderId="48" applyNumberFormat="0" applyAlignment="0" applyProtection="0"/>
    <xf numFmtId="0" fontId="26" fillId="63" borderId="60" applyNumberFormat="0" applyProtection="0">
      <alignment horizontal="left" vertical="center" indent="1"/>
    </xf>
    <xf numFmtId="40" fontId="71" fillId="0" borderId="37"/>
    <xf numFmtId="0" fontId="87" fillId="0" borderId="61" applyNumberFormat="0" applyFill="0" applyAlignment="0" applyProtection="0"/>
    <xf numFmtId="0" fontId="26" fillId="63" borderId="42" applyNumberFormat="0" applyProtection="0">
      <alignment horizontal="left" vertical="center" indent="1"/>
    </xf>
    <xf numFmtId="0" fontId="26" fillId="63" borderId="42" applyNumberFormat="0" applyProtection="0">
      <alignment horizontal="left" vertical="center" indent="1"/>
    </xf>
    <xf numFmtId="0" fontId="26" fillId="63" borderId="42" applyNumberFormat="0" applyProtection="0">
      <alignment horizontal="left" vertical="center" indent="1"/>
    </xf>
    <xf numFmtId="0" fontId="26" fillId="63" borderId="42" applyNumberFormat="0" applyProtection="0">
      <alignment horizontal="left" vertical="center" indent="1"/>
    </xf>
    <xf numFmtId="4" fontId="69" fillId="62" borderId="42" applyNumberFormat="0" applyProtection="0">
      <alignment horizontal="left" vertical="center" indent="1"/>
    </xf>
    <xf numFmtId="0" fontId="26" fillId="63" borderId="60" applyNumberFormat="0" applyProtection="0">
      <alignment horizontal="left" vertical="center" indent="1"/>
    </xf>
    <xf numFmtId="0" fontId="26" fillId="63" borderId="51" applyNumberFormat="0" applyProtection="0">
      <alignment horizontal="left" vertical="center" indent="1"/>
    </xf>
    <xf numFmtId="43" fontId="46" fillId="0" borderId="0" applyFont="0" applyFill="0" applyBorder="0" applyAlignment="0" applyProtection="0"/>
    <xf numFmtId="9" fontId="46" fillId="0" borderId="0" applyFont="0" applyFill="0" applyBorder="0" applyAlignment="0" applyProtection="0"/>
    <xf numFmtId="0" fontId="138" fillId="42" borderId="19" applyNumberFormat="0" applyAlignment="0" applyProtection="0"/>
    <xf numFmtId="0" fontId="82" fillId="42" borderId="19" applyNumberFormat="0" applyAlignment="0" applyProtection="0"/>
    <xf numFmtId="0" fontId="82" fillId="61" borderId="19" applyNumberFormat="0" applyAlignment="0" applyProtection="0"/>
    <xf numFmtId="0" fontId="82" fillId="42" borderId="19" applyNumberFormat="0" applyAlignment="0" applyProtection="0"/>
    <xf numFmtId="0" fontId="82" fillId="61" borderId="19" applyNumberFormat="0" applyAlignment="0" applyProtection="0"/>
    <xf numFmtId="0" fontId="82" fillId="61" borderId="19" applyNumberFormat="0" applyAlignment="0" applyProtection="0"/>
    <xf numFmtId="0" fontId="82" fillId="42" borderId="19" applyNumberFormat="0" applyAlignment="0" applyProtection="0"/>
    <xf numFmtId="0" fontId="82" fillId="61" borderId="19" applyNumberFormat="0" applyAlignment="0" applyProtection="0"/>
    <xf numFmtId="0" fontId="85" fillId="55" borderId="42" applyNumberFormat="0" applyAlignment="0" applyProtection="0"/>
    <xf numFmtId="0" fontId="26" fillId="35" borderId="41" applyNumberFormat="0" applyFont="0" applyAlignment="0" applyProtection="0"/>
    <xf numFmtId="0" fontId="69" fillId="35" borderId="41" applyNumberFormat="0" applyFont="0" applyAlignment="0" applyProtection="0"/>
    <xf numFmtId="0" fontId="36" fillId="35" borderId="41" applyNumberFormat="0" applyFont="0" applyAlignment="0" applyProtection="0"/>
    <xf numFmtId="0" fontId="36" fillId="35" borderId="41" applyNumberFormat="0" applyFont="0" applyAlignment="0" applyProtection="0"/>
    <xf numFmtId="0" fontId="36" fillId="35" borderId="16" applyNumberFormat="0" applyFont="0" applyAlignment="0" applyProtection="0"/>
    <xf numFmtId="0" fontId="36" fillId="35" borderId="16" applyNumberFormat="0" applyFont="0" applyAlignment="0" applyProtection="0"/>
    <xf numFmtId="0" fontId="85" fillId="55" borderId="27" applyNumberFormat="0" applyAlignment="0" applyProtection="0"/>
    <xf numFmtId="0" fontId="85" fillId="55" borderId="27" applyNumberFormat="0" applyAlignment="0" applyProtection="0"/>
    <xf numFmtId="0" fontId="85" fillId="55" borderId="27" applyNumberFormat="0" applyAlignment="0" applyProtection="0"/>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26" fillId="63" borderId="27" applyNumberFormat="0" applyProtection="0">
      <alignment horizontal="left" vertical="center" indent="1"/>
    </xf>
    <xf numFmtId="0" fontId="87" fillId="0" borderId="28" applyNumberFormat="0" applyFill="0" applyAlignment="0" applyProtection="0"/>
    <xf numFmtId="0" fontId="82" fillId="42" borderId="57" applyNumberFormat="0" applyAlignment="0" applyProtection="0"/>
    <xf numFmtId="0" fontId="87" fillId="0" borderId="28" applyNumberFormat="0" applyFill="0" applyAlignment="0" applyProtection="0"/>
    <xf numFmtId="0" fontId="87" fillId="0" borderId="28" applyNumberFormat="0" applyFill="0" applyAlignment="0" applyProtection="0"/>
    <xf numFmtId="0" fontId="87" fillId="0" borderId="52" applyNumberFormat="0" applyFill="0" applyAlignment="0" applyProtection="0"/>
    <xf numFmtId="0" fontId="138" fillId="42" borderId="19" applyNumberFormat="0" applyAlignment="0" applyProtection="0"/>
    <xf numFmtId="0" fontId="26" fillId="35" borderId="16" applyNumberFormat="0" applyFont="0" applyAlignment="0" applyProtection="0"/>
    <xf numFmtId="0" fontId="87" fillId="0" borderId="28" applyNumberFormat="0" applyFill="0" applyAlignment="0" applyProtection="0"/>
    <xf numFmtId="0" fontId="82" fillId="42" borderId="39" applyNumberFormat="0" applyAlignment="0" applyProtection="0"/>
    <xf numFmtId="10" fontId="6" fillId="60" borderId="38" applyNumberFormat="0" applyBorder="0" applyAlignment="0" applyProtection="0"/>
    <xf numFmtId="179" fontId="67" fillId="0" borderId="64">
      <alignment horizontal="right"/>
    </xf>
    <xf numFmtId="0" fontId="82" fillId="61" borderId="57" applyNumberFormat="0" applyAlignment="0" applyProtection="0"/>
    <xf numFmtId="0" fontId="141" fillId="55" borderId="42" applyNumberFormat="0" applyAlignment="0" applyProtection="0"/>
    <xf numFmtId="0" fontId="36" fillId="35" borderId="41" applyNumberFormat="0" applyFont="0" applyAlignment="0" applyProtection="0"/>
    <xf numFmtId="0" fontId="82" fillId="61" borderId="39" applyNumberFormat="0" applyAlignment="0" applyProtection="0"/>
    <xf numFmtId="0" fontId="26" fillId="63" borderId="51" applyNumberFormat="0" applyProtection="0">
      <alignment horizontal="left" vertical="center" indent="1"/>
    </xf>
    <xf numFmtId="0" fontId="26" fillId="63" borderId="51" applyNumberFormat="0" applyProtection="0">
      <alignment horizontal="left" vertical="center" indent="1"/>
    </xf>
    <xf numFmtId="0" fontId="26" fillId="63" borderId="51" applyNumberFormat="0" applyProtection="0">
      <alignment horizontal="left" vertical="center" indent="1"/>
    </xf>
    <xf numFmtId="0" fontId="26" fillId="63" borderId="51" applyNumberFormat="0" applyProtection="0">
      <alignment horizontal="left" vertical="center" indent="1"/>
    </xf>
    <xf numFmtId="4" fontId="69" fillId="62" borderId="51" applyNumberFormat="0" applyProtection="0">
      <alignment horizontal="left" vertical="center" indent="1"/>
    </xf>
    <xf numFmtId="0" fontId="26" fillId="63" borderId="60" applyNumberFormat="0" applyProtection="0">
      <alignment horizontal="left" vertical="center" indent="1"/>
    </xf>
    <xf numFmtId="0" fontId="138" fillId="42" borderId="39" applyNumberFormat="0" applyAlignment="0" applyProtection="0"/>
    <xf numFmtId="0" fontId="82" fillId="42" borderId="39" applyNumberFormat="0" applyAlignment="0" applyProtection="0"/>
    <xf numFmtId="0" fontId="82" fillId="61" borderId="39" applyNumberFormat="0" applyAlignment="0" applyProtection="0"/>
    <xf numFmtId="0" fontId="82" fillId="42" borderId="39" applyNumberFormat="0" applyAlignment="0" applyProtection="0"/>
    <xf numFmtId="0" fontId="82" fillId="61" borderId="39" applyNumberFormat="0" applyAlignment="0" applyProtection="0"/>
    <xf numFmtId="0" fontId="82" fillId="61" borderId="39" applyNumberFormat="0" applyAlignment="0" applyProtection="0"/>
    <xf numFmtId="0" fontId="82" fillId="42" borderId="39" applyNumberFormat="0" applyAlignment="0" applyProtection="0"/>
    <xf numFmtId="0" fontId="82" fillId="61" borderId="39" applyNumberFormat="0" applyAlignment="0" applyProtection="0"/>
    <xf numFmtId="0" fontId="85" fillId="55" borderId="51" applyNumberFormat="0" applyAlignment="0" applyProtection="0"/>
    <xf numFmtId="0" fontId="26" fillId="35" borderId="50" applyNumberFormat="0" applyFont="0" applyAlignment="0" applyProtection="0"/>
    <xf numFmtId="0" fontId="69" fillId="35" borderId="50" applyNumberFormat="0" applyFont="0" applyAlignment="0" applyProtection="0"/>
    <xf numFmtId="0" fontId="36" fillId="35" borderId="50" applyNumberFormat="0" applyFont="0" applyAlignment="0" applyProtection="0"/>
    <xf numFmtId="0" fontId="36" fillId="35" borderId="50" applyNumberFormat="0" applyFont="0" applyAlignment="0" applyProtection="0"/>
    <xf numFmtId="0" fontId="36" fillId="35" borderId="41" applyNumberFormat="0" applyFont="0" applyAlignment="0" applyProtection="0"/>
    <xf numFmtId="0" fontId="36" fillId="35" borderId="41" applyNumberFormat="0" applyFont="0" applyAlignment="0" applyProtection="0"/>
    <xf numFmtId="0" fontId="85" fillId="55" borderId="42" applyNumberFormat="0" applyAlignment="0" applyProtection="0"/>
    <xf numFmtId="0" fontId="85" fillId="55" borderId="42" applyNumberFormat="0" applyAlignment="0" applyProtection="0"/>
    <xf numFmtId="0" fontId="85" fillId="55" borderId="42" applyNumberFormat="0" applyAlignment="0" applyProtection="0"/>
    <xf numFmtId="0" fontId="87" fillId="0" borderId="62" applyNumberFormat="0" applyFill="0" applyAlignment="0" applyProtection="0"/>
    <xf numFmtId="0" fontId="85" fillId="55" borderId="60" applyNumberFormat="0" applyAlignment="0" applyProtection="0"/>
    <xf numFmtId="40" fontId="71" fillId="0" borderId="55"/>
    <xf numFmtId="0" fontId="26" fillId="63" borderId="42" applyNumberFormat="0" applyProtection="0">
      <alignment horizontal="left" vertical="center" indent="1"/>
    </xf>
    <xf numFmtId="0" fontId="26" fillId="63" borderId="42" applyNumberFormat="0" applyProtection="0">
      <alignment horizontal="left" vertical="center" indent="1"/>
    </xf>
    <xf numFmtId="0" fontId="26" fillId="63" borderId="42" applyNumberFormat="0" applyProtection="0">
      <alignment horizontal="left" vertical="center" indent="1"/>
    </xf>
    <xf numFmtId="0" fontId="87" fillId="0" borderId="43" applyNumberFormat="0" applyFill="0" applyAlignment="0" applyProtection="0"/>
    <xf numFmtId="0" fontId="87" fillId="0" borderId="43" applyNumberFormat="0" applyFill="0" applyAlignment="0" applyProtection="0"/>
    <xf numFmtId="0" fontId="87" fillId="0" borderId="43" applyNumberFormat="0" applyFill="0" applyAlignment="0" applyProtection="0"/>
    <xf numFmtId="0" fontId="87" fillId="0" borderId="61" applyNumberFormat="0" applyFill="0" applyAlignment="0" applyProtection="0"/>
    <xf numFmtId="0" fontId="138" fillId="42" borderId="39" applyNumberFormat="0" applyAlignment="0" applyProtection="0"/>
    <xf numFmtId="0" fontId="26" fillId="35" borderId="41" applyNumberFormat="0" applyFont="0" applyAlignment="0" applyProtection="0"/>
    <xf numFmtId="0" fontId="87" fillId="0" borderId="43" applyNumberFormat="0" applyFill="0" applyAlignment="0" applyProtection="0"/>
    <xf numFmtId="0" fontId="82" fillId="42" borderId="48" applyNumberFormat="0" applyAlignment="0" applyProtection="0"/>
    <xf numFmtId="10" fontId="6" fillId="60" borderId="47" applyNumberFormat="0" applyBorder="0" applyAlignment="0" applyProtection="0"/>
    <xf numFmtId="40" fontId="67" fillId="0" borderId="55">
      <alignment horizontal="right"/>
    </xf>
    <xf numFmtId="0" fontId="75" fillId="55" borderId="57" applyNumberFormat="0" applyAlignment="0" applyProtection="0"/>
    <xf numFmtId="0" fontId="141" fillId="55" borderId="51" applyNumberFormat="0" applyAlignment="0" applyProtection="0"/>
    <xf numFmtId="0" fontId="36" fillId="35" borderId="50" applyNumberFormat="0" applyFont="0" applyAlignment="0" applyProtection="0"/>
    <xf numFmtId="0" fontId="82" fillId="61" borderId="48" applyNumberFormat="0" applyAlignment="0" applyProtection="0"/>
    <xf numFmtId="0" fontId="85" fillId="55" borderId="60" applyNumberFormat="0" applyAlignment="0" applyProtection="0"/>
    <xf numFmtId="0" fontId="26" fillId="35" borderId="59" applyNumberFormat="0" applyFont="0" applyAlignment="0" applyProtection="0"/>
    <xf numFmtId="0" fontId="87" fillId="0" borderId="61" applyNumberFormat="0" applyFill="0" applyAlignment="0" applyProtection="0"/>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4" fontId="69" fillId="64" borderId="60" applyNumberFormat="0" applyProtection="0">
      <alignment horizontal="right" vertical="center"/>
    </xf>
    <xf numFmtId="0" fontId="26" fillId="63" borderId="60" applyNumberFormat="0" applyProtection="0">
      <alignment horizontal="left" vertical="center" indent="1"/>
    </xf>
    <xf numFmtId="0" fontId="138" fillId="42" borderId="48" applyNumberFormat="0" applyAlignment="0" applyProtection="0"/>
    <xf numFmtId="0" fontId="82" fillId="42" borderId="48" applyNumberFormat="0" applyAlignment="0" applyProtection="0"/>
    <xf numFmtId="0" fontId="82" fillId="61" borderId="48" applyNumberFormat="0" applyAlignment="0" applyProtection="0"/>
    <xf numFmtId="0" fontId="82" fillId="42" borderId="48" applyNumberFormat="0" applyAlignment="0" applyProtection="0"/>
    <xf numFmtId="0" fontId="82" fillId="61" borderId="48" applyNumberFormat="0" applyAlignment="0" applyProtection="0"/>
    <xf numFmtId="0" fontId="82" fillId="61" borderId="48" applyNumberFormat="0" applyAlignment="0" applyProtection="0"/>
    <xf numFmtId="0" fontId="82" fillId="42" borderId="48" applyNumberFormat="0" applyAlignment="0" applyProtection="0"/>
    <xf numFmtId="0" fontId="82" fillId="61" borderId="48" applyNumberFormat="0" applyAlignment="0" applyProtection="0"/>
    <xf numFmtId="0" fontId="36" fillId="35" borderId="59" applyNumberFormat="0" applyFont="0" applyAlignment="0" applyProtection="0"/>
    <xf numFmtId="0" fontId="36" fillId="35" borderId="59" applyNumberFormat="0" applyFont="0" applyAlignment="0" applyProtection="0"/>
    <xf numFmtId="0" fontId="69" fillId="35" borderId="59" applyNumberFormat="0" applyFont="0" applyAlignment="0" applyProtection="0"/>
    <xf numFmtId="0" fontId="26" fillId="35" borderId="59" applyNumberFormat="0" applyFont="0" applyAlignment="0" applyProtection="0"/>
    <xf numFmtId="0" fontId="26" fillId="35" borderId="59" applyNumberFormat="0" applyFont="0" applyAlignment="0" applyProtection="0"/>
    <xf numFmtId="0" fontId="36" fillId="35" borderId="50" applyNumberFormat="0" applyFont="0" applyAlignment="0" applyProtection="0"/>
    <xf numFmtId="0" fontId="36" fillId="35" borderId="50" applyNumberFormat="0" applyFont="0" applyAlignment="0" applyProtection="0"/>
    <xf numFmtId="0" fontId="85" fillId="55" borderId="51" applyNumberFormat="0" applyAlignment="0" applyProtection="0"/>
    <xf numFmtId="0" fontId="85" fillId="55" borderId="51" applyNumberFormat="0" applyAlignment="0" applyProtection="0"/>
    <xf numFmtId="0" fontId="85" fillId="55" borderId="51" applyNumberFormat="0" applyAlignment="0" applyProtection="0"/>
    <xf numFmtId="0" fontId="26" fillId="63" borderId="51" applyNumberFormat="0" applyProtection="0">
      <alignment horizontal="left" vertical="center" indent="1"/>
    </xf>
    <xf numFmtId="0" fontId="26" fillId="63" borderId="51" applyNumberFormat="0" applyProtection="0">
      <alignment horizontal="left" vertical="center" indent="1"/>
    </xf>
    <xf numFmtId="0" fontId="26" fillId="63" borderId="51" applyNumberFormat="0" applyProtection="0">
      <alignment horizontal="left" vertical="center" indent="1"/>
    </xf>
    <xf numFmtId="0" fontId="87" fillId="0" borderId="52" applyNumberFormat="0" applyFill="0" applyAlignment="0" applyProtection="0"/>
    <xf numFmtId="0" fontId="87" fillId="0" borderId="52" applyNumberFormat="0" applyFill="0" applyAlignment="0" applyProtection="0"/>
    <xf numFmtId="0" fontId="26" fillId="63" borderId="60" applyNumberFormat="0" applyProtection="0">
      <alignment horizontal="left" vertical="center" indent="1"/>
    </xf>
    <xf numFmtId="0" fontId="87" fillId="0" borderId="52" applyNumberFormat="0" applyFill="0" applyAlignment="0" applyProtection="0"/>
    <xf numFmtId="0" fontId="138" fillId="42" borderId="48" applyNumberFormat="0" applyAlignment="0" applyProtection="0"/>
    <xf numFmtId="0" fontId="26" fillId="35" borderId="50" applyNumberFormat="0" applyFont="0" applyAlignment="0" applyProtection="0"/>
    <xf numFmtId="0" fontId="87" fillId="0" borderId="52" applyNumberFormat="0" applyFill="0" applyAlignment="0" applyProtection="0"/>
    <xf numFmtId="0" fontId="82" fillId="42" borderId="57" applyNumberFormat="0" applyAlignment="0" applyProtection="0"/>
    <xf numFmtId="10" fontId="6" fillId="60" borderId="56" applyNumberFormat="0" applyBorder="0" applyAlignment="0" applyProtection="0"/>
    <xf numFmtId="0" fontId="85" fillId="55" borderId="60" applyNumberFormat="0" applyAlignment="0" applyProtection="0"/>
    <xf numFmtId="0" fontId="36" fillId="35" borderId="59" applyNumberFormat="0" applyFont="0" applyAlignment="0" applyProtection="0"/>
    <xf numFmtId="0" fontId="82" fillId="61" borderId="57" applyNumberFormat="0" applyAlignment="0" applyProtection="0"/>
    <xf numFmtId="0" fontId="87" fillId="0" borderId="61" applyNumberFormat="0" applyFill="0" applyAlignment="0" applyProtection="0"/>
    <xf numFmtId="0" fontId="82" fillId="61" borderId="57" applyNumberFormat="0" applyAlignment="0" applyProtection="0"/>
    <xf numFmtId="10" fontId="6" fillId="60" borderId="56" applyNumberFormat="0" applyBorder="0" applyAlignment="0" applyProtection="0"/>
    <xf numFmtId="0" fontId="138" fillId="42" borderId="57" applyNumberFormat="0" applyAlignment="0" applyProtection="0"/>
    <xf numFmtId="0" fontId="82" fillId="42" borderId="57" applyNumberFormat="0" applyAlignment="0" applyProtection="0"/>
    <xf numFmtId="0" fontId="82" fillId="61" borderId="57" applyNumberFormat="0" applyAlignment="0" applyProtection="0"/>
    <xf numFmtId="0" fontId="82" fillId="42"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42" borderId="57" applyNumberFormat="0" applyAlignment="0" applyProtection="0"/>
    <xf numFmtId="0" fontId="82" fillId="61" borderId="57" applyNumberFormat="0" applyAlignment="0" applyProtection="0"/>
    <xf numFmtId="0" fontId="36" fillId="35" borderId="59" applyNumberFormat="0" applyFont="0" applyAlignment="0" applyProtection="0"/>
    <xf numFmtId="0" fontId="36" fillId="35" borderId="59" applyNumberFormat="0" applyFont="0" applyAlignment="0" applyProtection="0"/>
    <xf numFmtId="0" fontId="85" fillId="55" borderId="60" applyNumberFormat="0" applyAlignment="0" applyProtection="0"/>
    <xf numFmtId="0" fontId="85" fillId="55" borderId="60" applyNumberFormat="0" applyAlignment="0" applyProtection="0"/>
    <xf numFmtId="0" fontId="85" fillId="55" borderId="60" applyNumberFormat="0" applyAlignment="0" applyProtection="0"/>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43" fontId="46" fillId="0" borderId="0" applyFont="0" applyFill="0" applyBorder="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44" fontId="46" fillId="0" borderId="0" applyFont="0" applyFill="0" applyBorder="0" applyAlignment="0" applyProtection="0"/>
    <xf numFmtId="0" fontId="138" fillId="42" borderId="57" applyNumberFormat="0" applyAlignment="0" applyProtection="0"/>
    <xf numFmtId="0" fontId="26" fillId="35" borderId="59" applyNumberFormat="0" applyFont="0" applyAlignment="0" applyProtection="0"/>
    <xf numFmtId="43" fontId="46" fillId="0" borderId="0" applyFont="0" applyFill="0" applyBorder="0" applyAlignment="0" applyProtection="0"/>
    <xf numFmtId="0" fontId="87" fillId="0" borderId="61" applyNumberFormat="0" applyFill="0" applyAlignment="0" applyProtection="0"/>
    <xf numFmtId="0" fontId="87" fillId="0" borderId="61" applyNumberFormat="0" applyFill="0" applyAlignment="0" applyProtection="0"/>
    <xf numFmtId="0" fontId="26" fillId="35" borderId="59" applyNumberFormat="0" applyFont="0" applyAlignment="0" applyProtection="0"/>
    <xf numFmtId="0" fontId="87" fillId="0" borderId="62" applyNumberFormat="0" applyFill="0" applyAlignment="0" applyProtection="0"/>
    <xf numFmtId="0" fontId="87" fillId="0" borderId="61" applyNumberFormat="0" applyFill="0" applyAlignment="0" applyProtection="0"/>
    <xf numFmtId="0" fontId="26" fillId="63" borderId="60" applyNumberFormat="0" applyProtection="0">
      <alignment horizontal="left" vertical="center" indent="1"/>
    </xf>
    <xf numFmtId="4" fontId="69" fillId="62" borderId="60" applyNumberFormat="0" applyProtection="0">
      <alignment vertical="center"/>
    </xf>
    <xf numFmtId="4" fontId="69" fillId="62" borderId="60" applyNumberFormat="0" applyProtection="0">
      <alignment horizontal="left" vertical="center" indent="1"/>
    </xf>
    <xf numFmtId="0" fontId="26" fillId="35" borderId="59" applyNumberFormat="0" applyFont="0" applyAlignment="0" applyProtection="0"/>
    <xf numFmtId="0" fontId="26" fillId="35" borderId="59" applyNumberFormat="0" applyFont="0" applyAlignment="0" applyProtection="0"/>
    <xf numFmtId="0" fontId="85" fillId="55" borderId="60" applyNumberFormat="0" applyAlignment="0" applyProtection="0"/>
    <xf numFmtId="0" fontId="85" fillId="55" borderId="60" applyNumberFormat="0" applyAlignment="0" applyProtection="0"/>
    <xf numFmtId="0" fontId="26" fillId="63" borderId="60" applyNumberFormat="0" applyProtection="0">
      <alignment horizontal="left" vertical="center" indent="1"/>
    </xf>
    <xf numFmtId="0" fontId="85" fillId="55" borderId="60" applyNumberFormat="0" applyAlignment="0" applyProtection="0"/>
    <xf numFmtId="0" fontId="36" fillId="35" borderId="59" applyNumberFormat="0" applyFont="0" applyAlignment="0" applyProtection="0"/>
    <xf numFmtId="0" fontId="82" fillId="61" borderId="57" applyNumberFormat="0" applyAlignment="0" applyProtection="0"/>
    <xf numFmtId="0" fontId="82" fillId="61" borderId="57" applyNumberFormat="0" applyAlignment="0" applyProtection="0"/>
    <xf numFmtId="0" fontId="87" fillId="0" borderId="61" applyNumberFormat="0" applyFill="0" applyAlignment="0" applyProtection="0"/>
    <xf numFmtId="0" fontId="87" fillId="0" borderId="61" applyNumberFormat="0" applyFill="0" applyAlignment="0" applyProtection="0"/>
    <xf numFmtId="4" fontId="69" fillId="62" borderId="60" applyNumberFormat="0" applyProtection="0">
      <alignment horizontal="left" vertical="center" indent="1"/>
    </xf>
    <xf numFmtId="4" fontId="69" fillId="62" borderId="60" applyNumberFormat="0" applyProtection="0">
      <alignment horizontal="left" vertical="center" indent="1"/>
    </xf>
    <xf numFmtId="0" fontId="138" fillId="42" borderId="57" applyNumberFormat="0" applyAlignment="0" applyProtection="0"/>
    <xf numFmtId="0" fontId="141" fillId="55" borderId="60" applyNumberFormat="0" applyAlignment="0" applyProtection="0"/>
    <xf numFmtId="0" fontId="138" fillId="42" borderId="57" applyNumberFormat="0" applyAlignment="0" applyProtection="0"/>
    <xf numFmtId="0" fontId="82" fillId="42" borderId="67" applyNumberFormat="0" applyAlignment="0" applyProtection="0"/>
    <xf numFmtId="0" fontId="26" fillId="63" borderId="60" applyNumberFormat="0" applyProtection="0">
      <alignment horizontal="left" vertical="center" indent="1"/>
    </xf>
    <xf numFmtId="0" fontId="26" fillId="35" borderId="78" applyNumberFormat="0" applyFont="0" applyAlignment="0" applyProtection="0"/>
    <xf numFmtId="0" fontId="91" fillId="0" borderId="58"/>
    <xf numFmtId="0" fontId="75" fillId="55" borderId="57" applyNumberFormat="0" applyAlignment="0" applyProtection="0"/>
    <xf numFmtId="0" fontId="26" fillId="35" borderId="78" applyNumberFormat="0" applyFont="0" applyAlignment="0" applyProtection="0"/>
    <xf numFmtId="0" fontId="87" fillId="0" borderId="81" applyNumberFormat="0" applyFill="0" applyAlignment="0" applyProtection="0"/>
    <xf numFmtId="0" fontId="26" fillId="63" borderId="60" applyNumberFormat="0" applyProtection="0">
      <alignment horizontal="left" vertical="center" indent="1"/>
    </xf>
    <xf numFmtId="0" fontId="26" fillId="63" borderId="60" applyNumberFormat="0" applyProtection="0">
      <alignment horizontal="left" vertical="center" indent="1"/>
    </xf>
    <xf numFmtId="0" fontId="69" fillId="35" borderId="59" applyNumberFormat="0" applyFont="0" applyAlignment="0" applyProtection="0"/>
    <xf numFmtId="0" fontId="82" fillId="61" borderId="57" applyNumberFormat="0" applyAlignment="0" applyProtection="0"/>
    <xf numFmtId="0" fontId="36" fillId="35" borderId="69" applyNumberFormat="0" applyFont="0" applyAlignment="0" applyProtection="0"/>
    <xf numFmtId="0" fontId="82" fillId="61" borderId="57" applyNumberFormat="0" applyAlignment="0" applyProtection="0"/>
    <xf numFmtId="4" fontId="69" fillId="64" borderId="70" applyNumberFormat="0" applyProtection="0">
      <alignment horizontal="right" vertical="center"/>
    </xf>
    <xf numFmtId="0" fontId="26" fillId="35" borderId="78" applyNumberFormat="0" applyFont="0" applyAlignment="0" applyProtection="0"/>
    <xf numFmtId="0" fontId="82" fillId="61" borderId="76" applyNumberFormat="0" applyAlignment="0" applyProtection="0"/>
    <xf numFmtId="179" fontId="67" fillId="0" borderId="83">
      <alignment horizontal="right"/>
    </xf>
    <xf numFmtId="40" fontId="71" fillId="0" borderId="74"/>
    <xf numFmtId="0" fontId="97" fillId="0" borderId="80" applyNumberFormat="0" applyFill="0" applyAlignment="0" applyProtection="0"/>
    <xf numFmtId="0" fontId="82" fillId="61" borderId="76" applyNumberFormat="0" applyAlignment="0" applyProtection="0"/>
    <xf numFmtId="0" fontId="36" fillId="35" borderId="78" applyNumberFormat="0" applyFont="0" applyAlignment="0" applyProtection="0"/>
    <xf numFmtId="0" fontId="82" fillId="61" borderId="67" applyNumberFormat="0" applyAlignment="0" applyProtection="0"/>
    <xf numFmtId="0" fontId="87" fillId="0" borderId="73" applyNumberFormat="0" applyFill="0" applyAlignment="0" applyProtection="0"/>
    <xf numFmtId="0" fontId="75" fillId="55" borderId="67" applyNumberFormat="0" applyAlignment="0" applyProtection="0"/>
    <xf numFmtId="0" fontId="82" fillId="61" borderId="76" applyNumberFormat="0" applyAlignment="0" applyProtection="0"/>
    <xf numFmtId="0" fontId="87" fillId="0" borderId="72" applyNumberFormat="0" applyFill="0" applyAlignment="0" applyProtection="0"/>
    <xf numFmtId="0" fontId="75" fillId="55" borderId="57" applyNumberFormat="0" applyAlignment="0" applyProtection="0"/>
    <xf numFmtId="0" fontId="75" fillId="55" borderId="57" applyNumberFormat="0" applyAlignment="0" applyProtection="0"/>
    <xf numFmtId="0" fontId="75" fillId="55" borderId="57" applyNumberFormat="0" applyAlignment="0" applyProtection="0"/>
    <xf numFmtId="0" fontId="26" fillId="63" borderId="70" applyNumberFormat="0" applyProtection="0">
      <alignment horizontal="left" vertical="center" indent="1"/>
    </xf>
    <xf numFmtId="0" fontId="26" fillId="35" borderId="69" applyNumberFormat="0" applyFont="0" applyAlignment="0" applyProtection="0"/>
    <xf numFmtId="0" fontId="26" fillId="63" borderId="79" applyNumberFormat="0" applyProtection="0">
      <alignment horizontal="left" vertical="center" indent="1"/>
    </xf>
    <xf numFmtId="0" fontId="26" fillId="63" borderId="79" applyNumberFormat="0" applyProtection="0">
      <alignment horizontal="left" vertical="center" indent="1"/>
    </xf>
    <xf numFmtId="0" fontId="146" fillId="2" borderId="67" applyNumberFormat="0" applyAlignment="0" applyProtection="0"/>
    <xf numFmtId="0" fontId="82" fillId="61" borderId="76" applyNumberFormat="0" applyAlignment="0" applyProtection="0"/>
    <xf numFmtId="0" fontId="87" fillId="0" borderId="71" applyNumberFormat="0" applyFill="0" applyAlignment="0" applyProtection="0"/>
    <xf numFmtId="0" fontId="75" fillId="55" borderId="67" applyNumberFormat="0" applyAlignment="0" applyProtection="0"/>
    <xf numFmtId="0" fontId="26" fillId="35" borderId="69" applyNumberFormat="0" applyFont="0" applyAlignment="0" applyProtection="0"/>
    <xf numFmtId="0" fontId="75" fillId="55" borderId="76" applyNumberFormat="0" applyAlignment="0" applyProtection="0"/>
    <xf numFmtId="0" fontId="87" fillId="0" borderId="81" applyNumberFormat="0" applyFill="0" applyAlignment="0" applyProtection="0"/>
    <xf numFmtId="0" fontId="138" fillId="42" borderId="76" applyNumberFormat="0" applyAlignment="0" applyProtection="0"/>
    <xf numFmtId="0" fontId="141" fillId="55" borderId="70" applyNumberFormat="0" applyAlignment="0" applyProtection="0"/>
    <xf numFmtId="40" fontId="67" fillId="0" borderId="74">
      <alignment horizontal="right"/>
    </xf>
    <xf numFmtId="0" fontId="36" fillId="35" borderId="69" applyNumberFormat="0" applyFont="0" applyAlignment="0" applyProtection="0"/>
    <xf numFmtId="0" fontId="87" fillId="0" borderId="80" applyNumberFormat="0" applyFill="0" applyAlignment="0" applyProtection="0"/>
    <xf numFmtId="4" fontId="69" fillId="64" borderId="79" applyNumberFormat="0" applyProtection="0">
      <alignment horizontal="right" vertical="center"/>
    </xf>
    <xf numFmtId="0" fontId="26" fillId="63" borderId="70" applyNumberFormat="0" applyProtection="0">
      <alignment horizontal="left" vertical="center" indent="1"/>
    </xf>
    <xf numFmtId="40" fontId="71" fillId="0" borderId="74"/>
    <xf numFmtId="179" fontId="67" fillId="0" borderId="55">
      <alignment horizontal="right"/>
    </xf>
    <xf numFmtId="40" fontId="67" fillId="0" borderId="55">
      <alignment horizontal="right"/>
    </xf>
    <xf numFmtId="0" fontId="26" fillId="70" borderId="78" applyNumberFormat="0" applyFont="0" applyAlignment="0" applyProtection="0"/>
    <xf numFmtId="0" fontId="26" fillId="63" borderId="79" applyNumberFormat="0" applyProtection="0">
      <alignment horizontal="left" vertical="center" indent="1"/>
    </xf>
    <xf numFmtId="0" fontId="26" fillId="35" borderId="78" applyNumberFormat="0" applyFont="0" applyAlignment="0" applyProtection="0"/>
    <xf numFmtId="0" fontId="26" fillId="63" borderId="79" applyNumberFormat="0" applyProtection="0">
      <alignment horizontal="left" vertical="center" indent="1"/>
    </xf>
    <xf numFmtId="0" fontId="26" fillId="63" borderId="79" applyNumberFormat="0" applyProtection="0">
      <alignment horizontal="left" vertical="center" indent="1"/>
    </xf>
    <xf numFmtId="0" fontId="82" fillId="61" borderId="76" applyNumberFormat="0" applyAlignment="0" applyProtection="0"/>
    <xf numFmtId="0" fontId="26" fillId="63" borderId="79" applyNumberFormat="0" applyProtection="0">
      <alignment horizontal="left" vertical="center" indent="1"/>
    </xf>
    <xf numFmtId="0" fontId="26" fillId="63" borderId="79" applyNumberFormat="0" applyProtection="0">
      <alignment horizontal="left" vertical="center" indent="1"/>
    </xf>
    <xf numFmtId="0" fontId="97" fillId="0" borderId="80" applyNumberFormat="0" applyFill="0" applyAlignment="0" applyProtection="0"/>
    <xf numFmtId="0" fontId="82" fillId="61" borderId="76" applyNumberFormat="0" applyAlignment="0" applyProtection="0"/>
    <xf numFmtId="0" fontId="113" fillId="67" borderId="76" applyNumberFormat="0" applyAlignment="0" applyProtection="0"/>
    <xf numFmtId="0" fontId="82" fillId="61" borderId="76" applyNumberFormat="0" applyAlignment="0" applyProtection="0"/>
    <xf numFmtId="0" fontId="82" fillId="42" borderId="76" applyNumberFormat="0" applyAlignment="0" applyProtection="0"/>
    <xf numFmtId="0" fontId="82" fillId="61" borderId="76" applyNumberFormat="0" applyAlignment="0" applyProtection="0"/>
    <xf numFmtId="0" fontId="87" fillId="0" borderId="81" applyNumberFormat="0" applyFill="0" applyAlignment="0" applyProtection="0"/>
    <xf numFmtId="179" fontId="67" fillId="0" borderId="83">
      <alignment horizontal="right"/>
    </xf>
    <xf numFmtId="0" fontId="113" fillId="67" borderId="76" applyNumberFormat="0" applyAlignment="0" applyProtection="0"/>
    <xf numFmtId="0" fontId="82" fillId="61" borderId="76" applyNumberFormat="0" applyAlignment="0" applyProtection="0"/>
    <xf numFmtId="0" fontId="91" fillId="0" borderId="68"/>
    <xf numFmtId="0" fontId="26" fillId="63" borderId="79" applyNumberFormat="0" applyProtection="0">
      <alignment horizontal="left" vertical="center" indent="1"/>
    </xf>
    <xf numFmtId="0" fontId="87" fillId="0" borderId="72" applyNumberFormat="0" applyFill="0" applyAlignment="0" applyProtection="0"/>
    <xf numFmtId="0" fontId="82" fillId="61" borderId="76" applyNumberFormat="0" applyAlignment="0" applyProtection="0"/>
    <xf numFmtId="0" fontId="82" fillId="61" borderId="76" applyNumberFormat="0" applyAlignment="0" applyProtection="0"/>
    <xf numFmtId="0" fontId="87" fillId="0" borderId="81" applyNumberFormat="0" applyFill="0" applyAlignment="0" applyProtection="0"/>
    <xf numFmtId="0" fontId="85" fillId="55" borderId="79" applyNumberFormat="0" applyAlignment="0" applyProtection="0"/>
    <xf numFmtId="0" fontId="87" fillId="0" borderId="81" applyNumberFormat="0" applyFill="0" applyAlignment="0" applyProtection="0"/>
    <xf numFmtId="0" fontId="82" fillId="61" borderId="76" applyNumberFormat="0" applyAlignment="0" applyProtection="0"/>
    <xf numFmtId="0" fontId="82" fillId="61" borderId="76" applyNumberFormat="0" applyAlignment="0" applyProtection="0"/>
    <xf numFmtId="0" fontId="87" fillId="0" borderId="81" applyNumberFormat="0" applyFill="0" applyAlignment="0" applyProtection="0"/>
    <xf numFmtId="10" fontId="6" fillId="60" borderId="75" applyNumberFormat="0" applyBorder="0" applyAlignment="0" applyProtection="0"/>
    <xf numFmtId="0" fontId="82" fillId="61" borderId="76" applyNumberFormat="0" applyAlignment="0" applyProtection="0"/>
    <xf numFmtId="0" fontId="87" fillId="0" borderId="80" applyNumberFormat="0" applyFill="0" applyAlignment="0" applyProtection="0"/>
    <xf numFmtId="0" fontId="87" fillId="0" borderId="80" applyNumberFormat="0" applyFill="0" applyAlignment="0" applyProtection="0"/>
    <xf numFmtId="0" fontId="91" fillId="0" borderId="77"/>
    <xf numFmtId="0" fontId="87" fillId="0" borderId="80" applyNumberFormat="0" applyFill="0" applyAlignment="0" applyProtection="0"/>
    <xf numFmtId="0" fontId="82" fillId="61" borderId="76" applyNumberFormat="0" applyAlignment="0" applyProtection="0"/>
    <xf numFmtId="0" fontId="87" fillId="0" borderId="62" applyNumberFormat="0" applyFill="0" applyAlignment="0" applyProtection="0"/>
    <xf numFmtId="0" fontId="87" fillId="0" borderId="62" applyNumberFormat="0" applyFill="0" applyAlignment="0" applyProtection="0"/>
    <xf numFmtId="0" fontId="87" fillId="0" borderId="62" applyNumberFormat="0" applyFill="0" applyAlignment="0" applyProtection="0"/>
    <xf numFmtId="0" fontId="75" fillId="55" borderId="67" applyNumberFormat="0" applyAlignment="0" applyProtection="0"/>
    <xf numFmtId="0" fontId="26" fillId="35" borderId="69" applyNumberFormat="0" applyFont="0" applyAlignment="0" applyProtection="0"/>
    <xf numFmtId="0" fontId="82" fillId="61" borderId="67" applyNumberFormat="0" applyAlignment="0" applyProtection="0"/>
    <xf numFmtId="0" fontId="82" fillId="61" borderId="57" applyNumberFormat="0" applyAlignment="0" applyProtection="0"/>
    <xf numFmtId="4" fontId="69" fillId="62" borderId="79" applyNumberFormat="0" applyProtection="0">
      <alignment horizontal="left" vertical="center" indent="1"/>
    </xf>
    <xf numFmtId="0" fontId="82" fillId="61" borderId="76" applyNumberFormat="0" applyAlignment="0" applyProtection="0"/>
    <xf numFmtId="0" fontId="26" fillId="63" borderId="79" applyNumberFormat="0" applyProtection="0">
      <alignment horizontal="left" vertical="center" indent="1"/>
    </xf>
    <xf numFmtId="0" fontId="82" fillId="61" borderId="57" applyNumberFormat="0" applyAlignment="0" applyProtection="0"/>
    <xf numFmtId="0" fontId="113" fillId="67" borderId="57" applyNumberFormat="0" applyAlignment="0" applyProtection="0"/>
    <xf numFmtId="4" fontId="69" fillId="64" borderId="70" applyNumberFormat="0" applyProtection="0">
      <alignment horizontal="right" vertical="center"/>
    </xf>
    <xf numFmtId="0" fontId="82" fillId="61" borderId="57" applyNumberFormat="0" applyAlignment="0" applyProtection="0"/>
    <xf numFmtId="0" fontId="26" fillId="35" borderId="69" applyNumberFormat="0" applyFont="0" applyAlignment="0" applyProtection="0"/>
    <xf numFmtId="0" fontId="26" fillId="35" borderId="59" applyNumberFormat="0" applyFont="0" applyAlignment="0" applyProtection="0"/>
    <xf numFmtId="0" fontId="85" fillId="67" borderId="60" applyNumberFormat="0" applyAlignment="0" applyProtection="0"/>
    <xf numFmtId="0" fontId="87" fillId="0" borderId="62" applyNumberFormat="0" applyFill="0" applyAlignment="0" applyProtection="0"/>
    <xf numFmtId="0" fontId="82" fillId="61" borderId="76" applyNumberFormat="0" applyAlignment="0" applyProtection="0"/>
    <xf numFmtId="0" fontId="26" fillId="35" borderId="78" applyNumberFormat="0" applyFont="0" applyAlignment="0" applyProtection="0"/>
    <xf numFmtId="10" fontId="6" fillId="60" borderId="75" applyNumberFormat="0" applyBorder="0" applyAlignment="0" applyProtection="0"/>
    <xf numFmtId="0" fontId="82" fillId="61" borderId="76" applyNumberFormat="0" applyAlignment="0" applyProtection="0"/>
    <xf numFmtId="0" fontId="87" fillId="0" borderId="80" applyNumberFormat="0" applyFill="0" applyAlignment="0" applyProtection="0"/>
    <xf numFmtId="4" fontId="69" fillId="62" borderId="79" applyNumberFormat="0" applyProtection="0">
      <alignment horizontal="left" vertical="center" indent="1"/>
    </xf>
    <xf numFmtId="10" fontId="6" fillId="60" borderId="56" applyNumberFormat="0" applyBorder="0" applyAlignment="0" applyProtection="0"/>
    <xf numFmtId="10" fontId="6" fillId="60" borderId="56" applyNumberFormat="0" applyBorder="0" applyAlignment="0" applyProtection="0"/>
    <xf numFmtId="4" fontId="69" fillId="62" borderId="70" applyNumberFormat="0" applyProtection="0">
      <alignment vertical="center"/>
    </xf>
    <xf numFmtId="4" fontId="69" fillId="62" borderId="70" applyNumberFormat="0" applyProtection="0">
      <alignment vertical="center"/>
    </xf>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91" fillId="0" borderId="77"/>
    <xf numFmtId="0" fontId="87" fillId="0" borderId="62" applyNumberFormat="0" applyFill="0" applyAlignment="0" applyProtection="0"/>
    <xf numFmtId="0" fontId="26" fillId="35" borderId="78" applyNumberFormat="0" applyFont="0" applyAlignment="0" applyProtection="0"/>
    <xf numFmtId="0" fontId="85" fillId="67" borderId="79" applyNumberFormat="0" applyAlignment="0" applyProtection="0"/>
    <xf numFmtId="0" fontId="91" fillId="0" borderId="58"/>
    <xf numFmtId="0" fontId="91" fillId="0" borderId="58"/>
    <xf numFmtId="0" fontId="91" fillId="0" borderId="58"/>
    <xf numFmtId="0" fontId="91" fillId="0" borderId="58"/>
    <xf numFmtId="0" fontId="91" fillId="0" borderId="58"/>
    <xf numFmtId="0" fontId="91" fillId="0" borderId="58"/>
    <xf numFmtId="0" fontId="93" fillId="58" borderId="68"/>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0" fontId="82" fillId="61" borderId="76" applyNumberFormat="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0" fontId="26" fillId="63" borderId="79" applyNumberFormat="0" applyProtection="0">
      <alignment horizontal="left" vertical="center" indent="1"/>
    </xf>
    <xf numFmtId="0" fontId="91" fillId="0" borderId="77"/>
    <xf numFmtId="0" fontId="93" fillId="0" borderId="58"/>
    <xf numFmtId="0" fontId="93" fillId="58" borderId="58"/>
    <xf numFmtId="0" fontId="26" fillId="63" borderId="60" applyNumberFormat="0" applyProtection="0">
      <alignment horizontal="left" vertical="center" indent="1"/>
    </xf>
    <xf numFmtId="4" fontId="69" fillId="62" borderId="60" applyNumberFormat="0" applyProtection="0">
      <alignment horizontal="left" vertical="center" indent="1"/>
    </xf>
    <xf numFmtId="4" fontId="69" fillId="62" borderId="60" applyNumberFormat="0" applyProtection="0">
      <alignment horizontal="left" vertical="center" indent="1"/>
    </xf>
    <xf numFmtId="0" fontId="82" fillId="61" borderId="76" applyNumberFormat="0" applyAlignment="0" applyProtection="0"/>
    <xf numFmtId="0" fontId="36" fillId="35" borderId="78" applyNumberFormat="0" applyFont="0" applyAlignment="0" applyProtection="0"/>
    <xf numFmtId="0" fontId="87" fillId="0" borderId="80" applyNumberFormat="0" applyFill="0" applyAlignment="0" applyProtection="0"/>
    <xf numFmtId="0" fontId="26" fillId="63" borderId="79" applyNumberFormat="0" applyProtection="0">
      <alignment horizontal="left" vertical="center" indent="1"/>
    </xf>
    <xf numFmtId="0" fontId="141" fillId="55" borderId="79" applyNumberFormat="0" applyAlignment="0" applyProtection="0"/>
    <xf numFmtId="0" fontId="26" fillId="63" borderId="79" applyNumberFormat="0" applyProtection="0">
      <alignment horizontal="left" vertical="center" indent="1"/>
    </xf>
    <xf numFmtId="0" fontId="75" fillId="55" borderId="67" applyNumberFormat="0" applyAlignment="0" applyProtection="0"/>
    <xf numFmtId="0" fontId="75" fillId="55" borderId="67" applyNumberFormat="0" applyAlignment="0" applyProtection="0"/>
    <xf numFmtId="0" fontId="138" fillId="42" borderId="76" applyNumberFormat="0" applyAlignment="0" applyProtection="0"/>
    <xf numFmtId="0" fontId="82" fillId="42" borderId="57" applyNumberFormat="0" applyAlignment="0" applyProtection="0"/>
    <xf numFmtId="10" fontId="6" fillId="60" borderId="56" applyNumberFormat="0" applyBorder="0" applyAlignment="0" applyProtection="0"/>
    <xf numFmtId="10" fontId="6" fillId="60" borderId="56" applyNumberFormat="0" applyBorder="0" applyAlignment="0" applyProtection="0"/>
    <xf numFmtId="0" fontId="82" fillId="42" borderId="57" applyNumberFormat="0" applyAlignment="0" applyProtection="0"/>
    <xf numFmtId="0" fontId="82" fillId="42" borderId="57" applyNumberFormat="0" applyAlignment="0" applyProtection="0"/>
    <xf numFmtId="0" fontId="82" fillId="42" borderId="57" applyNumberFormat="0" applyAlignment="0" applyProtection="0"/>
    <xf numFmtId="0" fontId="26" fillId="35" borderId="59" applyNumberFormat="0" applyFont="0" applyAlignment="0" applyProtection="0"/>
    <xf numFmtId="0" fontId="26" fillId="35" borderId="59" applyNumberFormat="0" applyFont="0" applyAlignment="0" applyProtection="0"/>
    <xf numFmtId="0" fontId="91" fillId="0" borderId="68"/>
    <xf numFmtId="10" fontId="6" fillId="60" borderId="66" applyNumberFormat="0" applyBorder="0" applyAlignment="0" applyProtection="0"/>
    <xf numFmtId="0" fontId="26" fillId="35" borderId="78" applyNumberFormat="0" applyFont="0" applyAlignment="0" applyProtection="0"/>
    <xf numFmtId="0" fontId="131" fillId="55" borderId="76" applyNumberFormat="0" applyAlignment="0" applyProtection="0"/>
    <xf numFmtId="40" fontId="70" fillId="0" borderId="74"/>
    <xf numFmtId="10" fontId="6" fillId="60" borderId="75" applyNumberFormat="0" applyBorder="0" applyAlignment="0" applyProtection="0"/>
    <xf numFmtId="0" fontId="87" fillId="0" borderId="81" applyNumberFormat="0" applyFill="0" applyAlignment="0" applyProtection="0"/>
    <xf numFmtId="0" fontId="91" fillId="0" borderId="77"/>
    <xf numFmtId="0" fontId="26" fillId="35" borderId="69" applyNumberFormat="0" applyFont="0" applyAlignment="0" applyProtection="0"/>
    <xf numFmtId="0" fontId="82" fillId="42" borderId="57" applyNumberFormat="0" applyAlignment="0" applyProtection="0"/>
    <xf numFmtId="0" fontId="82" fillId="42" borderId="57" applyNumberFormat="0" applyAlignment="0" applyProtection="0"/>
    <xf numFmtId="10" fontId="6" fillId="60" borderId="56" applyNumberFormat="0" applyBorder="0" applyAlignment="0" applyProtection="0"/>
    <xf numFmtId="0" fontId="82" fillId="42" borderId="57" applyNumberFormat="0" applyAlignment="0" applyProtection="0"/>
    <xf numFmtId="0" fontId="75" fillId="55" borderId="76" applyNumberFormat="0" applyAlignment="0" applyProtection="0"/>
    <xf numFmtId="0" fontId="75" fillId="55" borderId="76" applyNumberFormat="0" applyAlignment="0" applyProtection="0"/>
    <xf numFmtId="0" fontId="87" fillId="0" borderId="80" applyNumberFormat="0" applyFill="0" applyAlignment="0" applyProtection="0"/>
    <xf numFmtId="0" fontId="82" fillId="61" borderId="76" applyNumberFormat="0" applyAlignment="0" applyProtection="0"/>
    <xf numFmtId="4" fontId="69" fillId="62" borderId="70" applyNumberFormat="0" applyProtection="0">
      <alignment horizontal="left" vertical="center" indent="1"/>
    </xf>
    <xf numFmtId="0" fontId="93" fillId="0" borderId="58"/>
    <xf numFmtId="0" fontId="87" fillId="0" borderId="71" applyNumberFormat="0" applyFill="0" applyAlignment="0" applyProtection="0"/>
    <xf numFmtId="0" fontId="91" fillId="0" borderId="58"/>
    <xf numFmtId="0" fontId="91" fillId="0" borderId="58"/>
    <xf numFmtId="0" fontId="91" fillId="0" borderId="58"/>
    <xf numFmtId="0" fontId="87" fillId="0" borderId="81" applyNumberFormat="0" applyFill="0" applyAlignment="0" applyProtection="0"/>
    <xf numFmtId="4" fontId="69" fillId="62" borderId="79" applyNumberFormat="0" applyProtection="0">
      <alignment vertical="center"/>
    </xf>
    <xf numFmtId="0" fontId="82" fillId="42" borderId="76" applyNumberFormat="0" applyAlignment="0" applyProtection="0"/>
    <xf numFmtId="0" fontId="85" fillId="67" borderId="70" applyNumberFormat="0" applyAlignment="0" applyProtection="0"/>
    <xf numFmtId="0" fontId="26" fillId="35" borderId="59" applyNumberFormat="0" applyFont="0" applyAlignment="0" applyProtection="0"/>
    <xf numFmtId="0" fontId="26" fillId="35" borderId="59" applyNumberFormat="0" applyFont="0" applyAlignment="0" applyProtection="0"/>
    <xf numFmtId="0" fontId="36" fillId="35" borderId="59" applyNumberFormat="0" applyFont="0" applyAlignment="0" applyProtection="0"/>
    <xf numFmtId="0" fontId="26" fillId="35" borderId="59" applyNumberFormat="0" applyFont="0" applyAlignment="0" applyProtection="0"/>
    <xf numFmtId="0" fontId="26" fillId="35" borderId="59" applyNumberFormat="0" applyFont="0" applyAlignment="0" applyProtection="0"/>
    <xf numFmtId="0" fontId="36" fillId="35" borderId="59" applyNumberFormat="0" applyFont="0" applyAlignment="0" applyProtection="0"/>
    <xf numFmtId="0" fontId="36" fillId="35" borderId="59" applyNumberFormat="0" applyFont="0" applyAlignment="0" applyProtection="0"/>
    <xf numFmtId="0" fontId="69" fillId="35" borderId="59" applyNumberFormat="0" applyFont="0" applyAlignment="0" applyProtection="0"/>
    <xf numFmtId="0" fontId="36" fillId="35" borderId="59" applyNumberFormat="0" applyFont="0" applyAlignment="0" applyProtection="0"/>
    <xf numFmtId="0" fontId="26" fillId="35" borderId="59" applyNumberFormat="0" applyFont="0" applyAlignment="0" applyProtection="0"/>
    <xf numFmtId="0" fontId="36" fillId="35" borderId="59" applyNumberFormat="0" applyFont="0" applyAlignment="0" applyProtection="0"/>
    <xf numFmtId="0" fontId="26" fillId="35" borderId="59" applyNumberFormat="0" applyFont="0" applyAlignment="0" applyProtection="0"/>
    <xf numFmtId="0" fontId="36" fillId="35" borderId="59" applyNumberFormat="0" applyFont="0" applyAlignment="0" applyProtection="0"/>
    <xf numFmtId="0" fontId="85" fillId="55" borderId="60" applyNumberFormat="0" applyAlignment="0" applyProtection="0"/>
    <xf numFmtId="0" fontId="85" fillId="55" borderId="60" applyNumberFormat="0" applyAlignment="0" applyProtection="0"/>
    <xf numFmtId="0" fontId="85" fillId="55" borderId="60" applyNumberFormat="0" applyAlignment="0" applyProtection="0"/>
    <xf numFmtId="0" fontId="82" fillId="61" borderId="76" applyNumberFormat="0" applyAlignment="0" applyProtection="0"/>
    <xf numFmtId="0" fontId="82" fillId="61" borderId="76" applyNumberFormat="0" applyAlignment="0" applyProtection="0"/>
    <xf numFmtId="0" fontId="26" fillId="63" borderId="79" applyNumberFormat="0" applyProtection="0">
      <alignment horizontal="left" vertical="center" indent="1"/>
    </xf>
    <xf numFmtId="4" fontId="69" fillId="62" borderId="79" applyNumberFormat="0" applyProtection="0">
      <alignment vertical="center"/>
    </xf>
    <xf numFmtId="0" fontId="82" fillId="61" borderId="76" applyNumberFormat="0" applyAlignment="0" applyProtection="0"/>
    <xf numFmtId="0" fontId="85" fillId="55" borderId="79" applyNumberFormat="0" applyAlignment="0" applyProtection="0"/>
    <xf numFmtId="40" fontId="67" fillId="0" borderId="65">
      <alignment horizontal="right"/>
    </xf>
    <xf numFmtId="179" fontId="67" fillId="0" borderId="65">
      <alignment horizontal="right"/>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93" fillId="58" borderId="77"/>
    <xf numFmtId="0" fontId="36" fillId="35" borderId="78" applyNumberFormat="0" applyFont="0" applyAlignment="0" applyProtection="0"/>
    <xf numFmtId="0" fontId="85" fillId="55" borderId="79" applyNumberFormat="0" applyAlignment="0" applyProtection="0"/>
    <xf numFmtId="0" fontId="26" fillId="70" borderId="78" applyNumberFormat="0" applyFont="0" applyAlignment="0" applyProtection="0"/>
    <xf numFmtId="0" fontId="87" fillId="0" borderId="82" applyNumberFormat="0" applyFill="0" applyAlignment="0" applyProtection="0"/>
    <xf numFmtId="0" fontId="113" fillId="67" borderId="76" applyNumberFormat="0" applyAlignment="0" applyProtection="0"/>
    <xf numFmtId="40" fontId="70" fillId="0" borderId="74"/>
    <xf numFmtId="0" fontId="26" fillId="63" borderId="79" applyNumberFormat="0" applyProtection="0">
      <alignment horizontal="left" vertical="center" indent="1"/>
    </xf>
    <xf numFmtId="0" fontId="75" fillId="55" borderId="57" applyNumberFormat="0" applyAlignment="0" applyProtection="0"/>
    <xf numFmtId="0" fontId="75" fillId="55" borderId="57" applyNumberFormat="0" applyAlignment="0" applyProtection="0"/>
    <xf numFmtId="0" fontId="75" fillId="55" borderId="57" applyNumberFormat="0" applyAlignment="0" applyProtection="0"/>
    <xf numFmtId="10" fontId="6" fillId="60" borderId="75" applyNumberFormat="0" applyBorder="0" applyAlignment="0" applyProtection="0"/>
    <xf numFmtId="0" fontId="87" fillId="0" borderId="81" applyNumberFormat="0" applyFill="0" applyAlignment="0" applyProtection="0"/>
    <xf numFmtId="0" fontId="82" fillId="42" borderId="76" applyNumberFormat="0" applyAlignment="0" applyProtection="0"/>
    <xf numFmtId="4" fontId="69" fillId="62" borderId="60" applyNumberFormat="0" applyProtection="0">
      <alignment vertical="center"/>
    </xf>
    <xf numFmtId="4" fontId="69" fillId="62" borderId="60" applyNumberFormat="0" applyProtection="0">
      <alignment vertical="center"/>
    </xf>
    <xf numFmtId="4" fontId="69" fillId="62" borderId="60" applyNumberFormat="0" applyProtection="0">
      <alignment horizontal="left" vertical="center" indent="1"/>
    </xf>
    <xf numFmtId="4" fontId="69" fillId="62" borderId="60" applyNumberFormat="0" applyProtection="0">
      <alignment horizontal="left" vertical="center" indent="1"/>
    </xf>
    <xf numFmtId="4" fontId="69" fillId="62" borderId="60" applyNumberFormat="0" applyProtection="0">
      <alignment horizontal="left" vertical="center" indent="1"/>
    </xf>
    <xf numFmtId="4" fontId="69" fillId="62"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4" fontId="69" fillId="64" borderId="60" applyNumberFormat="0" applyProtection="0">
      <alignment horizontal="right" vertical="center"/>
    </xf>
    <xf numFmtId="4" fontId="69" fillId="64" borderId="60" applyNumberFormat="0" applyProtection="0">
      <alignment horizontal="right" vertical="center"/>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79" applyNumberFormat="0" applyProtection="0">
      <alignment horizontal="left" vertical="center" indent="1"/>
    </xf>
    <xf numFmtId="0" fontId="82" fillId="61" borderId="67" applyNumberFormat="0" applyAlignment="0" applyProtection="0"/>
    <xf numFmtId="0" fontId="26" fillId="35" borderId="78" applyNumberFormat="0" applyFont="0" applyAlignment="0" applyProtection="0"/>
    <xf numFmtId="0" fontId="82" fillId="61" borderId="67" applyNumberFormat="0" applyAlignment="0" applyProtection="0"/>
    <xf numFmtId="0" fontId="69" fillId="35" borderId="69" applyNumberFormat="0" applyFont="0" applyAlignment="0" applyProtection="0"/>
    <xf numFmtId="0" fontId="87" fillId="0" borderId="81" applyNumberFormat="0" applyFill="0" applyAlignment="0" applyProtection="0"/>
    <xf numFmtId="0" fontId="75" fillId="55" borderId="67" applyNumberFormat="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0" fontId="82" fillId="75" borderId="76" applyNumberFormat="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0" fontId="82" fillId="61" borderId="76" applyNumberFormat="0" applyAlignment="0" applyProtection="0"/>
    <xf numFmtId="0" fontId="82" fillId="61" borderId="67" applyNumberFormat="0" applyAlignment="0" applyProtection="0"/>
    <xf numFmtId="0" fontId="36" fillId="35" borderId="78" applyNumberFormat="0" applyFont="0" applyAlignment="0" applyProtection="0"/>
    <xf numFmtId="0" fontId="82" fillId="61" borderId="76" applyNumberFormat="0" applyAlignment="0" applyProtection="0"/>
    <xf numFmtId="0" fontId="87" fillId="0" borderId="80" applyNumberFormat="0" applyFill="0" applyAlignment="0" applyProtection="0"/>
    <xf numFmtId="0" fontId="93" fillId="58" borderId="58"/>
    <xf numFmtId="0" fontId="87" fillId="0" borderId="71" applyNumberFormat="0" applyFill="0" applyAlignment="0" applyProtection="0"/>
    <xf numFmtId="0" fontId="87" fillId="0" borderId="71" applyNumberFormat="0" applyFill="0" applyAlignment="0" applyProtection="0"/>
    <xf numFmtId="0" fontId="91" fillId="0" borderId="58"/>
    <xf numFmtId="0" fontId="82" fillId="61" borderId="67" applyNumberFormat="0" applyAlignment="0" applyProtection="0"/>
    <xf numFmtId="0" fontId="113" fillId="67" borderId="67" applyNumberFormat="0" applyAlignment="0" applyProtection="0"/>
    <xf numFmtId="0" fontId="26" fillId="35" borderId="78" applyNumberFormat="0" applyFont="0" applyAlignment="0" applyProtection="0"/>
    <xf numFmtId="0" fontId="87" fillId="0" borderId="72" applyNumberFormat="0" applyFill="0" applyAlignment="0" applyProtection="0"/>
    <xf numFmtId="0" fontId="87" fillId="0" borderId="62" applyNumberFormat="0" applyFill="0" applyAlignment="0" applyProtection="0"/>
    <xf numFmtId="0" fontId="97" fillId="0" borderId="71" applyNumberFormat="0" applyFill="0" applyAlignment="0" applyProtection="0"/>
    <xf numFmtId="0" fontId="82" fillId="61" borderId="67" applyNumberFormat="0" applyAlignment="0" applyProtection="0"/>
    <xf numFmtId="0" fontId="36" fillId="35" borderId="78" applyNumberFormat="0" applyFont="0" applyAlignment="0" applyProtection="0"/>
    <xf numFmtId="0" fontId="87" fillId="0" borderId="80" applyNumberFormat="0" applyFill="0" applyAlignment="0" applyProtection="0"/>
    <xf numFmtId="0" fontId="93" fillId="0" borderId="77"/>
    <xf numFmtId="0" fontId="75" fillId="55" borderId="76" applyNumberFormat="0" applyAlignment="0" applyProtection="0"/>
    <xf numFmtId="0" fontId="87" fillId="0" borderId="62" applyNumberFormat="0" applyFill="0" applyAlignment="0" applyProtection="0"/>
    <xf numFmtId="0" fontId="82" fillId="61" borderId="76" applyNumberFormat="0" applyAlignment="0" applyProtection="0"/>
    <xf numFmtId="0" fontId="91" fillId="0" borderId="68"/>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4" fontId="69" fillId="62" borderId="60" applyNumberFormat="0" applyProtection="0">
      <alignment vertical="center"/>
    </xf>
    <xf numFmtId="4" fontId="69" fillId="62" borderId="60" applyNumberFormat="0" applyProtection="0">
      <alignment vertical="center"/>
    </xf>
    <xf numFmtId="10" fontId="6" fillId="60" borderId="56" applyNumberFormat="0" applyBorder="0" applyAlignment="0" applyProtection="0"/>
    <xf numFmtId="10" fontId="6" fillId="60" borderId="56" applyNumberFormat="0" applyBorder="0" applyAlignment="0" applyProtection="0"/>
    <xf numFmtId="4" fontId="69" fillId="62" borderId="70" applyNumberFormat="0" applyProtection="0">
      <alignment horizontal="left" vertical="center" indent="1"/>
    </xf>
    <xf numFmtId="0" fontId="87" fillId="0" borderId="71" applyNumberFormat="0" applyFill="0" applyAlignment="0" applyProtection="0"/>
    <xf numFmtId="0" fontId="93" fillId="58" borderId="77"/>
    <xf numFmtId="0" fontId="26" fillId="63" borderId="79" applyNumberFormat="0" applyProtection="0">
      <alignment horizontal="left" vertical="center" indent="1"/>
    </xf>
    <xf numFmtId="4" fontId="69" fillId="62" borderId="79" applyNumberFormat="0" applyProtection="0">
      <alignment horizontal="left" vertical="center" indent="1"/>
    </xf>
    <xf numFmtId="0" fontId="26" fillId="35" borderId="69" applyNumberFormat="0" applyFont="0" applyAlignment="0" applyProtection="0"/>
    <xf numFmtId="4" fontId="69" fillId="64" borderId="79" applyNumberFormat="0" applyProtection="0">
      <alignment horizontal="right" vertical="center"/>
    </xf>
    <xf numFmtId="0" fontId="87" fillId="0" borderId="72" applyNumberFormat="0" applyFill="0" applyAlignment="0" applyProtection="0"/>
    <xf numFmtId="0" fontId="87" fillId="0" borderId="80" applyNumberFormat="0" applyFill="0" applyAlignment="0" applyProtection="0"/>
    <xf numFmtId="0" fontId="87" fillId="0" borderId="62" applyNumberFormat="0" applyFill="0" applyAlignment="0" applyProtection="0"/>
    <xf numFmtId="0" fontId="85" fillId="67" borderId="60" applyNumberFormat="0" applyAlignment="0" applyProtection="0"/>
    <xf numFmtId="0" fontId="26" fillId="35" borderId="59" applyNumberFormat="0" applyFont="0" applyAlignment="0" applyProtection="0"/>
    <xf numFmtId="0" fontId="26" fillId="35" borderId="59" applyNumberFormat="0" applyFont="0" applyAlignment="0" applyProtection="0"/>
    <xf numFmtId="0" fontId="26" fillId="35" borderId="59" applyNumberFormat="0" applyFont="0" applyAlignment="0" applyProtection="0"/>
    <xf numFmtId="0" fontId="82" fillId="61" borderId="57" applyNumberFormat="0" applyAlignment="0" applyProtection="0"/>
    <xf numFmtId="4" fontId="69" fillId="62" borderId="79" applyNumberFormat="0" applyProtection="0">
      <alignment vertical="center"/>
    </xf>
    <xf numFmtId="4" fontId="69" fillId="64" borderId="60" applyNumberFormat="0" applyProtection="0">
      <alignment horizontal="right" vertical="center"/>
    </xf>
    <xf numFmtId="0" fontId="82" fillId="42" borderId="76" applyNumberFormat="0" applyAlignment="0" applyProtection="0"/>
    <xf numFmtId="0" fontId="113" fillId="67" borderId="57" applyNumberFormat="0" applyAlignment="0" applyProtection="0"/>
    <xf numFmtId="0" fontId="26" fillId="35" borderId="78" applyNumberFormat="0" applyFont="0" applyAlignment="0" applyProtection="0"/>
    <xf numFmtId="0" fontId="82" fillId="61" borderId="57" applyNumberFormat="0" applyAlignment="0" applyProtection="0"/>
    <xf numFmtId="0" fontId="138" fillId="42" borderId="76" applyNumberFormat="0" applyAlignment="0" applyProtection="0"/>
    <xf numFmtId="0" fontId="26" fillId="63" borderId="70" applyNumberFormat="0" applyProtection="0">
      <alignment horizontal="left" vertical="center" indent="1"/>
    </xf>
    <xf numFmtId="0" fontId="82" fillId="61" borderId="67" applyNumberFormat="0" applyAlignment="0" applyProtection="0"/>
    <xf numFmtId="4" fontId="69" fillId="64" borderId="79" applyNumberFormat="0" applyProtection="0">
      <alignment horizontal="right" vertical="center"/>
    </xf>
    <xf numFmtId="0" fontId="26" fillId="63" borderId="79" applyNumberFormat="0" applyProtection="0">
      <alignment horizontal="left" vertical="center" indent="1"/>
    </xf>
    <xf numFmtId="0" fontId="82" fillId="61" borderId="57" applyNumberFormat="0" applyAlignment="0" applyProtection="0"/>
    <xf numFmtId="0" fontId="82" fillId="61" borderId="57" applyNumberFormat="0" applyAlignment="0" applyProtection="0"/>
    <xf numFmtId="0" fontId="26" fillId="35" borderId="59" applyNumberFormat="0" applyFont="0" applyAlignment="0" applyProtection="0"/>
    <xf numFmtId="0" fontId="82" fillId="61" borderId="57" applyNumberFormat="0" applyAlignment="0" applyProtection="0"/>
    <xf numFmtId="0" fontId="75" fillId="55" borderId="57" applyNumberFormat="0" applyAlignment="0" applyProtection="0"/>
    <xf numFmtId="0" fontId="87" fillId="0" borderId="62" applyNumberFormat="0" applyFill="0" applyAlignment="0" applyProtection="0"/>
    <xf numFmtId="0" fontId="87" fillId="0" borderId="62" applyNumberFormat="0" applyFill="0" applyAlignment="0" applyProtection="0"/>
    <xf numFmtId="0" fontId="87" fillId="0" borderId="62" applyNumberFormat="0" applyFill="0" applyAlignment="0" applyProtection="0"/>
    <xf numFmtId="0" fontId="26" fillId="63" borderId="79" applyNumberFormat="0" applyProtection="0">
      <alignment horizontal="left" vertical="center" indent="1"/>
    </xf>
    <xf numFmtId="0" fontId="26" fillId="35" borderId="78" applyNumberFormat="0" applyFont="0" applyAlignment="0" applyProtection="0"/>
    <xf numFmtId="0" fontId="82" fillId="61" borderId="76" applyNumberFormat="0" applyAlignment="0" applyProtection="0"/>
    <xf numFmtId="0" fontId="97" fillId="0" borderId="80" applyNumberFormat="0" applyFill="0" applyAlignment="0" applyProtection="0"/>
    <xf numFmtId="0" fontId="87" fillId="0" borderId="80" applyNumberFormat="0" applyFill="0" applyAlignment="0" applyProtection="0"/>
    <xf numFmtId="0" fontId="91" fillId="0" borderId="77"/>
    <xf numFmtId="0" fontId="131" fillId="55" borderId="76" applyNumberFormat="0" applyAlignment="0" applyProtection="0"/>
    <xf numFmtId="0" fontId="82" fillId="61" borderId="76" applyNumberFormat="0" applyAlignment="0" applyProtection="0"/>
    <xf numFmtId="0" fontId="91" fillId="0" borderId="68"/>
    <xf numFmtId="0" fontId="85" fillId="55" borderId="79" applyNumberFormat="0" applyAlignment="0" applyProtection="0"/>
    <xf numFmtId="0" fontId="26" fillId="35" borderId="78" applyNumberFormat="0" applyFont="0" applyAlignment="0" applyProtection="0"/>
    <xf numFmtId="0" fontId="87" fillId="0" borderId="71" applyNumberFormat="0" applyFill="0" applyAlignment="0" applyProtection="0"/>
    <xf numFmtId="0" fontId="82" fillId="61" borderId="67" applyNumberFormat="0" applyAlignment="0" applyProtection="0"/>
    <xf numFmtId="10" fontId="6" fillId="60" borderId="66" applyNumberFormat="0" applyBorder="0" applyAlignment="0" applyProtection="0"/>
    <xf numFmtId="0" fontId="36" fillId="35" borderId="78" applyNumberFormat="0" applyFont="0" applyAlignment="0" applyProtection="0"/>
    <xf numFmtId="0" fontId="82" fillId="61" borderId="67" applyNumberFormat="0" applyAlignment="0" applyProtection="0"/>
    <xf numFmtId="40" fontId="71" fillId="0" borderId="74"/>
    <xf numFmtId="0" fontId="91" fillId="0" borderId="68"/>
    <xf numFmtId="0" fontId="93" fillId="0" borderId="68"/>
    <xf numFmtId="0" fontId="87" fillId="0" borderId="71" applyNumberFormat="0" applyFill="0" applyAlignment="0" applyProtection="0"/>
    <xf numFmtId="0" fontId="75" fillId="55" borderId="76" applyNumberFormat="0" applyAlignment="0" applyProtection="0"/>
    <xf numFmtId="0" fontId="82" fillId="61" borderId="67" applyNumberFormat="0" applyAlignment="0" applyProtection="0"/>
    <xf numFmtId="10" fontId="6" fillId="60" borderId="66" applyNumberFormat="0" applyBorder="0" applyAlignment="0" applyProtection="0"/>
    <xf numFmtId="0" fontId="87" fillId="0" borderId="72" applyNumberFormat="0" applyFill="0" applyAlignment="0" applyProtection="0"/>
    <xf numFmtId="0" fontId="82" fillId="61" borderId="67" applyNumberFormat="0" applyAlignment="0" applyProtection="0"/>
    <xf numFmtId="0" fontId="26" fillId="63" borderId="79" applyNumberFormat="0" applyProtection="0">
      <alignment horizontal="left" vertical="center" indent="1"/>
    </xf>
    <xf numFmtId="0" fontId="82" fillId="61" borderId="67" applyNumberFormat="0" applyAlignment="0" applyProtection="0"/>
    <xf numFmtId="0" fontId="87" fillId="0" borderId="72" applyNumberFormat="0" applyFill="0" applyAlignment="0" applyProtection="0"/>
    <xf numFmtId="0" fontId="87" fillId="0" borderId="62" applyNumberFormat="0" applyFill="0" applyAlignment="0" applyProtection="0"/>
    <xf numFmtId="4" fontId="69" fillId="62" borderId="79" applyNumberFormat="0" applyProtection="0">
      <alignment horizontal="left" vertical="center" indent="1"/>
    </xf>
    <xf numFmtId="0" fontId="26" fillId="63" borderId="70" applyNumberFormat="0" applyProtection="0">
      <alignment horizontal="left" vertical="center" indent="1"/>
    </xf>
    <xf numFmtId="0" fontId="87" fillId="0" borderId="71" applyNumberFormat="0" applyFill="0" applyAlignment="0" applyProtection="0"/>
    <xf numFmtId="0" fontId="87" fillId="0" borderId="71" applyNumberFormat="0" applyFill="0" applyAlignment="0" applyProtection="0"/>
    <xf numFmtId="0" fontId="91" fillId="0" borderId="58"/>
    <xf numFmtId="0" fontId="87" fillId="0" borderId="72" applyNumberFormat="0" applyFill="0" applyAlignment="0" applyProtection="0"/>
    <xf numFmtId="0" fontId="82" fillId="61" borderId="67" applyNumberFormat="0" applyAlignment="0" applyProtection="0"/>
    <xf numFmtId="0" fontId="82" fillId="61" borderId="76" applyNumberFormat="0" applyAlignment="0" applyProtection="0"/>
    <xf numFmtId="0" fontId="82" fillId="42" borderId="67" applyNumberFormat="0" applyAlignment="0" applyProtection="0"/>
    <xf numFmtId="0" fontId="82" fillId="61" borderId="67" applyNumberFormat="0" applyAlignment="0" applyProtection="0"/>
    <xf numFmtId="0" fontId="26" fillId="35" borderId="69" applyNumberFormat="0" applyFont="0" applyAlignment="0" applyProtection="0"/>
    <xf numFmtId="0" fontId="26" fillId="63" borderId="79" applyNumberFormat="0" applyProtection="0">
      <alignment horizontal="left" vertical="center" indent="1"/>
    </xf>
    <xf numFmtId="0" fontId="97" fillId="0" borderId="80" applyNumberFormat="0" applyFill="0" applyAlignment="0" applyProtection="0"/>
    <xf numFmtId="0" fontId="82" fillId="61" borderId="67" applyNumberFormat="0" applyAlignment="0" applyProtection="0"/>
    <xf numFmtId="0" fontId="75" fillId="55" borderId="76" applyNumberFormat="0" applyAlignment="0" applyProtection="0"/>
    <xf numFmtId="0" fontId="26" fillId="63" borderId="70" applyNumberFormat="0" applyProtection="0">
      <alignment horizontal="left" vertical="center" indent="1"/>
    </xf>
    <xf numFmtId="0" fontId="87" fillId="0" borderId="72" applyNumberFormat="0" applyFill="0" applyAlignment="0" applyProtection="0"/>
    <xf numFmtId="0" fontId="85" fillId="55" borderId="79" applyNumberFormat="0" applyAlignment="0" applyProtection="0"/>
    <xf numFmtId="0" fontId="26" fillId="63" borderId="70" applyNumberFormat="0" applyProtection="0">
      <alignment horizontal="left" vertical="center" indent="1"/>
    </xf>
    <xf numFmtId="0" fontId="26" fillId="63" borderId="70" applyNumberFormat="0" applyProtection="0">
      <alignment horizontal="left" vertical="center" indent="1"/>
    </xf>
    <xf numFmtId="0" fontId="26" fillId="63" borderId="70" applyNumberFormat="0" applyProtection="0">
      <alignment horizontal="left" vertical="center" indent="1"/>
    </xf>
    <xf numFmtId="40" fontId="70" fillId="0" borderId="74"/>
    <xf numFmtId="0" fontId="26" fillId="63" borderId="70" applyNumberFormat="0" applyProtection="0">
      <alignment horizontal="left" vertical="center" indent="1"/>
    </xf>
    <xf numFmtId="0" fontId="131" fillId="55" borderId="76" applyNumberFormat="0" applyAlignment="0" applyProtection="0"/>
    <xf numFmtId="0" fontId="82" fillId="42" borderId="76" applyNumberFormat="0" applyAlignment="0" applyProtection="0"/>
    <xf numFmtId="0" fontId="85" fillId="2" borderId="79" applyNumberFormat="0" applyAlignment="0" applyProtection="0"/>
    <xf numFmtId="0" fontId="141" fillId="55" borderId="79" applyNumberFormat="0" applyAlignment="0" applyProtection="0"/>
    <xf numFmtId="0" fontId="82" fillId="61" borderId="76" applyNumberFormat="0" applyAlignment="0" applyProtection="0"/>
    <xf numFmtId="0" fontId="138" fillId="42" borderId="76" applyNumberFormat="0" applyAlignment="0" applyProtection="0"/>
    <xf numFmtId="0" fontId="36" fillId="35" borderId="78" applyNumberFormat="0" applyFont="0" applyAlignment="0" applyProtection="0"/>
    <xf numFmtId="40" fontId="71" fillId="0" borderId="55"/>
    <xf numFmtId="40" fontId="71" fillId="0" borderId="55"/>
    <xf numFmtId="0" fontId="91" fillId="0" borderId="77"/>
    <xf numFmtId="0" fontId="26" fillId="35" borderId="78" applyNumberFormat="0" applyFont="0" applyAlignment="0" applyProtection="0"/>
    <xf numFmtId="0" fontId="26" fillId="63" borderId="70" applyNumberFormat="0" applyProtection="0">
      <alignment horizontal="left" vertical="center" indent="1"/>
    </xf>
    <xf numFmtId="0" fontId="26" fillId="63" borderId="70" applyNumberFormat="0" applyProtection="0">
      <alignment horizontal="left" vertical="center" indent="1"/>
    </xf>
    <xf numFmtId="0" fontId="82" fillId="42" borderId="76" applyNumberFormat="0" applyAlignment="0" applyProtection="0"/>
    <xf numFmtId="0" fontId="26" fillId="63" borderId="79" applyNumberFormat="0" applyProtection="0">
      <alignment horizontal="left" vertical="center" indent="1"/>
    </xf>
    <xf numFmtId="40" fontId="70" fillId="0" borderId="55"/>
    <xf numFmtId="40" fontId="70" fillId="0" borderId="55"/>
    <xf numFmtId="40" fontId="67" fillId="0" borderId="55">
      <alignment horizontal="right"/>
    </xf>
    <xf numFmtId="179" fontId="67" fillId="0" borderId="55">
      <alignment horizontal="right"/>
    </xf>
    <xf numFmtId="0" fontId="75" fillId="55" borderId="76" applyNumberFormat="0" applyAlignment="0" applyProtection="0"/>
    <xf numFmtId="40" fontId="71" fillId="0" borderId="65"/>
    <xf numFmtId="0" fontId="75" fillId="55" borderId="76" applyNumberFormat="0" applyAlignment="0" applyProtection="0"/>
    <xf numFmtId="0" fontId="26" fillId="35" borderId="78" applyNumberFormat="0" applyFont="0" applyAlignment="0" applyProtection="0"/>
    <xf numFmtId="0" fontId="85" fillId="2" borderId="70" applyNumberFormat="0" applyAlignment="0" applyProtection="0"/>
    <xf numFmtId="0" fontId="26" fillId="63" borderId="60" applyNumberFormat="0" applyProtection="0">
      <alignment horizontal="left" vertical="center" indent="1"/>
    </xf>
    <xf numFmtId="40" fontId="70" fillId="0" borderId="74"/>
    <xf numFmtId="0" fontId="26" fillId="35" borderId="78" applyNumberFormat="0" applyFont="0" applyAlignment="0" applyProtection="0"/>
    <xf numFmtId="0" fontId="36" fillId="35" borderId="59" applyNumberFormat="0" applyFont="0" applyAlignment="0" applyProtection="0"/>
    <xf numFmtId="0" fontId="26" fillId="35" borderId="78" applyNumberFormat="0" applyFont="0" applyAlignment="0" applyProtection="0"/>
    <xf numFmtId="0" fontId="26" fillId="35" borderId="59" applyNumberFormat="0" applyFont="0" applyAlignment="0" applyProtection="0"/>
    <xf numFmtId="0" fontId="138" fillId="42" borderId="57" applyNumberFormat="0" applyAlignment="0" applyProtection="0"/>
    <xf numFmtId="0" fontId="82" fillId="61" borderId="76" applyNumberFormat="0" applyAlignment="0" applyProtection="0"/>
    <xf numFmtId="0" fontId="141" fillId="55" borderId="60" applyNumberFormat="0" applyAlignment="0" applyProtection="0"/>
    <xf numFmtId="0" fontId="82" fillId="61" borderId="57" applyNumberFormat="0" applyAlignment="0" applyProtection="0"/>
    <xf numFmtId="0" fontId="36" fillId="35" borderId="78" applyNumberFormat="0" applyFont="0" applyAlignment="0" applyProtection="0"/>
    <xf numFmtId="0" fontId="82" fillId="61" borderId="76" applyNumberFormat="0" applyAlignment="0" applyProtection="0"/>
    <xf numFmtId="0" fontId="26" fillId="35" borderId="59" applyNumberFormat="0" applyFont="0" applyAlignment="0" applyProtection="0"/>
    <xf numFmtId="0" fontId="87" fillId="0" borderId="81" applyNumberFormat="0" applyFill="0" applyAlignment="0" applyProtection="0"/>
    <xf numFmtId="0" fontId="82" fillId="61" borderId="57" applyNumberFormat="0" applyAlignment="0" applyProtection="0"/>
    <xf numFmtId="0" fontId="87" fillId="0" borderId="80" applyNumberFormat="0" applyFill="0" applyAlignment="0" applyProtection="0"/>
    <xf numFmtId="0" fontId="26" fillId="35" borderId="59" applyNumberFormat="0" applyFont="0" applyAlignment="0" applyProtection="0"/>
    <xf numFmtId="0" fontId="82" fillId="61" borderId="57" applyNumberFormat="0" applyAlignment="0" applyProtection="0"/>
    <xf numFmtId="0" fontId="82" fillId="61" borderId="76" applyNumberFormat="0" applyAlignment="0" applyProtection="0"/>
    <xf numFmtId="0" fontId="26" fillId="35" borderId="78" applyNumberFormat="0" applyFont="0" applyAlignment="0" applyProtection="0"/>
    <xf numFmtId="0" fontId="82" fillId="61" borderId="57" applyNumberFormat="0" applyAlignment="0" applyProtection="0"/>
    <xf numFmtId="0" fontId="36" fillId="35" borderId="78" applyNumberFormat="0" applyFont="0" applyAlignment="0" applyProtection="0"/>
    <xf numFmtId="0" fontId="82" fillId="61" borderId="76" applyNumberFormat="0" applyAlignment="0" applyProtection="0"/>
    <xf numFmtId="0" fontId="97" fillId="0" borderId="61" applyNumberFormat="0" applyFill="0" applyAlignment="0" applyProtection="0"/>
    <xf numFmtId="0" fontId="93" fillId="0" borderId="77"/>
    <xf numFmtId="0" fontId="26" fillId="63" borderId="79" applyNumberFormat="0" applyProtection="0">
      <alignment horizontal="left" vertical="center" indent="1"/>
    </xf>
    <xf numFmtId="40" fontId="71" fillId="0" borderId="65"/>
    <xf numFmtId="0" fontId="75" fillId="55" borderId="57" applyNumberFormat="0" applyAlignment="0" applyProtection="0"/>
    <xf numFmtId="0" fontId="91" fillId="0" borderId="68"/>
    <xf numFmtId="0" fontId="87" fillId="0" borderId="61" applyNumberFormat="0" applyFill="0" applyAlignment="0" applyProtection="0"/>
    <xf numFmtId="0" fontId="146" fillId="2" borderId="57" applyNumberFormat="0" applyAlignment="0" applyProtection="0"/>
    <xf numFmtId="0" fontId="82" fillId="61" borderId="67" applyNumberFormat="0" applyAlignment="0" applyProtection="0"/>
    <xf numFmtId="0" fontId="82" fillId="42" borderId="76" applyNumberFormat="0" applyAlignment="0" applyProtection="0"/>
    <xf numFmtId="0" fontId="26" fillId="63" borderId="70" applyNumberFormat="0" applyProtection="0">
      <alignment horizontal="left" vertical="center" indent="1"/>
    </xf>
    <xf numFmtId="0" fontId="87" fillId="0" borderId="81" applyNumberFormat="0" applyFill="0" applyAlignment="0" applyProtection="0"/>
    <xf numFmtId="0" fontId="82" fillId="61" borderId="67" applyNumberFormat="0" applyAlignment="0" applyProtection="0"/>
    <xf numFmtId="0" fontId="26" fillId="63" borderId="60" applyNumberFormat="0" applyProtection="0">
      <alignment horizontal="left" vertical="center" indent="1"/>
    </xf>
    <xf numFmtId="40" fontId="70" fillId="0" borderId="65"/>
    <xf numFmtId="0" fontId="87" fillId="0" borderId="80" applyNumberFormat="0" applyFill="0" applyAlignment="0" applyProtection="0"/>
    <xf numFmtId="0" fontId="85" fillId="55" borderId="79" applyNumberFormat="0" applyAlignment="0" applyProtection="0"/>
    <xf numFmtId="0" fontId="26" fillId="63" borderId="79" applyNumberFormat="0" applyProtection="0">
      <alignment horizontal="left" vertical="center" indent="1"/>
    </xf>
    <xf numFmtId="0" fontId="26" fillId="63" borderId="60" applyNumberFormat="0" applyProtection="0">
      <alignment horizontal="left" vertical="center" indent="1"/>
    </xf>
    <xf numFmtId="0" fontId="87" fillId="0" borderId="81" applyNumberFormat="0" applyFill="0" applyAlignment="0" applyProtection="0"/>
    <xf numFmtId="0" fontId="26" fillId="35" borderId="59" applyNumberFormat="0" applyFont="0" applyAlignment="0" applyProtection="0"/>
    <xf numFmtId="0" fontId="26" fillId="63" borderId="79" applyNumberFormat="0" applyProtection="0">
      <alignment horizontal="left" vertical="center" indent="1"/>
    </xf>
    <xf numFmtId="0" fontId="75" fillId="55" borderId="76" applyNumberFormat="0" applyAlignment="0" applyProtection="0"/>
    <xf numFmtId="0" fontId="26" fillId="35" borderId="78" applyNumberFormat="0" applyFont="0" applyAlignment="0" applyProtection="0"/>
    <xf numFmtId="0" fontId="26" fillId="63" borderId="60" applyNumberFormat="0" applyProtection="0">
      <alignment horizontal="left" vertical="center" indent="1"/>
    </xf>
    <xf numFmtId="0" fontId="131" fillId="55" borderId="76" applyNumberFormat="0" applyAlignment="0" applyProtection="0"/>
    <xf numFmtId="0" fontId="36" fillId="35" borderId="69" applyNumberFormat="0" applyFont="0" applyAlignment="0" applyProtection="0"/>
    <xf numFmtId="0" fontId="82" fillId="61" borderId="76" applyNumberFormat="0" applyAlignment="0" applyProtection="0"/>
    <xf numFmtId="0" fontId="87" fillId="0" borderId="80" applyNumberFormat="0" applyFill="0" applyAlignment="0" applyProtection="0"/>
    <xf numFmtId="0" fontId="85" fillId="55" borderId="70" applyNumberFormat="0" applyAlignment="0" applyProtection="0"/>
    <xf numFmtId="0" fontId="26" fillId="63" borderId="60" applyNumberFormat="0" applyProtection="0">
      <alignment horizontal="left" vertical="center" indent="1"/>
    </xf>
    <xf numFmtId="0" fontId="82" fillId="61" borderId="76" applyNumberFormat="0" applyAlignment="0" applyProtection="0"/>
    <xf numFmtId="0" fontId="36" fillId="35" borderId="78" applyNumberFormat="0" applyFont="0" applyAlignment="0" applyProtection="0"/>
    <xf numFmtId="0" fontId="75" fillId="55" borderId="76" applyNumberFormat="0" applyAlignment="0" applyProtection="0"/>
    <xf numFmtId="0" fontId="26" fillId="63" borderId="60" applyNumberFormat="0" applyProtection="0">
      <alignment horizontal="left" vertical="center" indent="1"/>
    </xf>
    <xf numFmtId="0" fontId="91" fillId="0" borderId="77"/>
    <xf numFmtId="0" fontId="85" fillId="55" borderId="70" applyNumberFormat="0" applyAlignment="0" applyProtection="0"/>
    <xf numFmtId="0" fontId="36" fillId="35" borderId="78" applyNumberFormat="0" applyFont="0" applyAlignment="0" applyProtection="0"/>
    <xf numFmtId="0" fontId="82" fillId="61" borderId="57" applyNumberFormat="0" applyAlignment="0" applyProtection="0"/>
    <xf numFmtId="0" fontId="141" fillId="55" borderId="79" applyNumberFormat="0" applyAlignment="0" applyProtection="0"/>
    <xf numFmtId="0" fontId="26" fillId="63" borderId="79" applyNumberFormat="0" applyProtection="0">
      <alignment horizontal="left" vertical="center" indent="1"/>
    </xf>
    <xf numFmtId="0" fontId="26" fillId="35" borderId="59" applyNumberFormat="0" applyFont="0" applyAlignment="0" applyProtection="0"/>
    <xf numFmtId="0" fontId="82" fillId="75" borderId="57" applyNumberFormat="0" applyAlignment="0" applyProtection="0"/>
    <xf numFmtId="0" fontId="26" fillId="70" borderId="59" applyNumberFormat="0" applyFont="0" applyAlignment="0" applyProtection="0"/>
    <xf numFmtId="0" fontId="82" fillId="61" borderId="57" applyNumberFormat="0" applyAlignment="0" applyProtection="0"/>
    <xf numFmtId="0" fontId="87" fillId="0" borderId="62" applyNumberFormat="0" applyFill="0" applyAlignment="0" applyProtection="0"/>
    <xf numFmtId="0" fontId="36" fillId="35" borderId="78" applyNumberFormat="0" applyFont="0" applyAlignment="0" applyProtection="0"/>
    <xf numFmtId="0" fontId="138" fillId="42" borderId="57" applyNumberFormat="0" applyAlignment="0" applyProtection="0"/>
    <xf numFmtId="0" fontId="87" fillId="0" borderId="80" applyNumberFormat="0" applyFill="0" applyAlignment="0" applyProtection="0"/>
    <xf numFmtId="0" fontId="87" fillId="0" borderId="62" applyNumberFormat="0" applyFill="0" applyAlignment="0" applyProtection="0"/>
    <xf numFmtId="0" fontId="131" fillId="55" borderId="57" applyNumberFormat="0" applyAlignment="0" applyProtection="0"/>
    <xf numFmtId="0" fontId="97" fillId="0" borderId="61" applyNumberFormat="0" applyFill="0" applyAlignment="0" applyProtection="0"/>
    <xf numFmtId="0" fontId="75" fillId="55" borderId="57" applyNumberFormat="0" applyAlignment="0" applyProtection="0"/>
    <xf numFmtId="0" fontId="75" fillId="55" borderId="76" applyNumberFormat="0" applyAlignment="0" applyProtection="0"/>
    <xf numFmtId="40" fontId="70" fillId="0" borderId="65"/>
    <xf numFmtId="0" fontId="26" fillId="63" borderId="60" applyNumberFormat="0" applyProtection="0">
      <alignment horizontal="left" vertical="center" indent="1"/>
    </xf>
    <xf numFmtId="0" fontId="82" fillId="61" borderId="67" applyNumberFormat="0" applyAlignment="0" applyProtection="0"/>
    <xf numFmtId="0" fontId="26" fillId="63" borderId="60" applyNumberFormat="0" applyProtection="0">
      <alignment horizontal="left" vertical="center" indent="1"/>
    </xf>
    <xf numFmtId="0" fontId="26" fillId="70" borderId="69" applyNumberFormat="0" applyFont="0" applyAlignment="0" applyProtection="0"/>
    <xf numFmtId="0" fontId="26" fillId="63" borderId="60" applyNumberFormat="0" applyProtection="0">
      <alignment horizontal="left" vertical="center" indent="1"/>
    </xf>
    <xf numFmtId="0" fontId="85" fillId="67" borderId="79" applyNumberFormat="0" applyAlignment="0" applyProtection="0"/>
    <xf numFmtId="0" fontId="82" fillId="42" borderId="67" applyNumberFormat="0" applyAlignment="0" applyProtection="0"/>
    <xf numFmtId="0" fontId="26" fillId="63" borderId="60" applyNumberFormat="0" applyProtection="0">
      <alignment horizontal="left" vertical="center" indent="1"/>
    </xf>
    <xf numFmtId="0" fontId="26" fillId="63" borderId="79" applyNumberFormat="0" applyProtection="0">
      <alignment horizontal="left" vertical="center" indent="1"/>
    </xf>
    <xf numFmtId="0" fontId="26" fillId="63" borderId="60" applyNumberFormat="0" applyProtection="0">
      <alignment horizontal="left" vertical="center" indent="1"/>
    </xf>
    <xf numFmtId="0" fontId="82" fillId="61" borderId="57" applyNumberFormat="0" applyAlignment="0" applyProtection="0"/>
    <xf numFmtId="0" fontId="82" fillId="61" borderId="76" applyNumberFormat="0" applyAlignment="0" applyProtection="0"/>
    <xf numFmtId="0" fontId="85" fillId="67" borderId="60" applyNumberFormat="0" applyAlignment="0" applyProtection="0"/>
    <xf numFmtId="0" fontId="82" fillId="61" borderId="57" applyNumberFormat="0" applyAlignment="0" applyProtection="0"/>
    <xf numFmtId="0" fontId="26" fillId="35" borderId="78" applyNumberFormat="0" applyFont="0" applyAlignment="0" applyProtection="0"/>
    <xf numFmtId="0" fontId="82" fillId="61" borderId="76" applyNumberFormat="0" applyAlignment="0" applyProtection="0"/>
    <xf numFmtId="0" fontId="26" fillId="63" borderId="79" applyNumberFormat="0" applyProtection="0">
      <alignment horizontal="left" vertical="center" indent="1"/>
    </xf>
    <xf numFmtId="0" fontId="26" fillId="35" borderId="59" applyNumberFormat="0" applyFont="0" applyAlignment="0" applyProtection="0"/>
    <xf numFmtId="0" fontId="75" fillId="55" borderId="57" applyNumberFormat="0" applyAlignment="0" applyProtection="0"/>
    <xf numFmtId="0" fontId="82" fillId="42" borderId="57" applyNumberFormat="0" applyAlignment="0" applyProtection="0"/>
    <xf numFmtId="0" fontId="36" fillId="35" borderId="59" applyNumberFormat="0" applyFont="0" applyAlignment="0" applyProtection="0"/>
    <xf numFmtId="0" fontId="82" fillId="61" borderId="57" applyNumberFormat="0" applyAlignment="0" applyProtection="0"/>
    <xf numFmtId="0" fontId="146" fillId="2" borderId="76" applyNumberFormat="0" applyAlignment="0" applyProtection="0"/>
    <xf numFmtId="0" fontId="87" fillId="0" borderId="63" applyNumberFormat="0" applyFill="0" applyAlignment="0" applyProtection="0"/>
    <xf numFmtId="0" fontId="26" fillId="63" borderId="79" applyNumberFormat="0" applyProtection="0">
      <alignment horizontal="left" vertical="center" indent="1"/>
    </xf>
    <xf numFmtId="0" fontId="75" fillId="55" borderId="76" applyNumberFormat="0" applyAlignment="0" applyProtection="0"/>
    <xf numFmtId="0" fontId="113" fillId="67" borderId="57" applyNumberFormat="0" applyAlignment="0" applyProtection="0"/>
    <xf numFmtId="0" fontId="87" fillId="0" borderId="80" applyNumberFormat="0" applyFill="0" applyAlignment="0" applyProtection="0"/>
    <xf numFmtId="0" fontId="36" fillId="35" borderId="78" applyNumberFormat="0" applyFont="0" applyAlignment="0" applyProtection="0"/>
    <xf numFmtId="40" fontId="67" fillId="0" borderId="83">
      <alignment horizontal="right"/>
    </xf>
    <xf numFmtId="0" fontId="131" fillId="55" borderId="57" applyNumberFormat="0" applyAlignment="0" applyProtection="0"/>
    <xf numFmtId="0" fontId="26" fillId="70" borderId="78" applyNumberFormat="0" applyFont="0" applyAlignment="0" applyProtection="0"/>
    <xf numFmtId="0" fontId="82" fillId="61" borderId="76" applyNumberFormat="0" applyAlignment="0" applyProtection="0"/>
    <xf numFmtId="4" fontId="69" fillId="62" borderId="79" applyNumberFormat="0" applyProtection="0">
      <alignment horizontal="left" vertical="center" indent="1"/>
    </xf>
    <xf numFmtId="0" fontId="26" fillId="63" borderId="60" applyNumberFormat="0" applyProtection="0">
      <alignment horizontal="left" vertical="center" indent="1"/>
    </xf>
    <xf numFmtId="0" fontId="82" fillId="42" borderId="67" applyNumberFormat="0" applyAlignment="0" applyProtection="0"/>
    <xf numFmtId="0" fontId="26" fillId="63" borderId="60" applyNumberFormat="0" applyProtection="0">
      <alignment horizontal="left" vertical="center" indent="1"/>
    </xf>
    <xf numFmtId="0" fontId="36" fillId="35" borderId="69" applyNumberFormat="0" applyFont="0" applyAlignment="0" applyProtection="0"/>
    <xf numFmtId="0" fontId="82" fillId="61" borderId="76" applyNumberFormat="0" applyAlignment="0" applyProtection="0"/>
    <xf numFmtId="0" fontId="26" fillId="63" borderId="60" applyNumberFormat="0" applyProtection="0">
      <alignment horizontal="left" vertical="center" indent="1"/>
    </xf>
    <xf numFmtId="0" fontId="138" fillId="42" borderId="76" applyNumberFormat="0" applyAlignment="0" applyProtection="0"/>
    <xf numFmtId="0" fontId="69" fillId="35" borderId="78" applyNumberFormat="0" applyFont="0" applyAlignment="0" applyProtection="0"/>
    <xf numFmtId="40" fontId="67" fillId="0" borderId="83">
      <alignment horizontal="right"/>
    </xf>
    <xf numFmtId="0" fontId="82" fillId="61" borderId="76" applyNumberFormat="0" applyAlignment="0" applyProtection="0"/>
    <xf numFmtId="0" fontId="26" fillId="63" borderId="79" applyNumberFormat="0" applyProtection="0">
      <alignment horizontal="left" vertical="center" indent="1"/>
    </xf>
    <xf numFmtId="0" fontId="138" fillId="42" borderId="57" applyNumberFormat="0" applyAlignment="0" applyProtection="0"/>
    <xf numFmtId="0" fontId="26" fillId="63" borderId="60" applyNumberFormat="0" applyProtection="0">
      <alignment horizontal="left" vertical="center" indent="1"/>
    </xf>
    <xf numFmtId="0" fontId="87" fillId="0" borderId="82" applyNumberFormat="0" applyFill="0" applyAlignment="0" applyProtection="0"/>
    <xf numFmtId="0" fontId="85" fillId="55" borderId="60" applyNumberFormat="0" applyAlignment="0" applyProtection="0"/>
    <xf numFmtId="0" fontId="26" fillId="35" borderId="59" applyNumberFormat="0" applyFont="0" applyAlignment="0" applyProtection="0"/>
    <xf numFmtId="0" fontId="82" fillId="42" borderId="76" applyNumberFormat="0" applyAlignment="0" applyProtection="0"/>
    <xf numFmtId="0" fontId="26" fillId="35" borderId="69" applyNumberFormat="0" applyFont="0" applyAlignment="0" applyProtection="0"/>
    <xf numFmtId="0" fontId="82" fillId="42" borderId="76" applyNumberFormat="0" applyAlignment="0" applyProtection="0"/>
    <xf numFmtId="0" fontId="82" fillId="61" borderId="57" applyNumberFormat="0" applyAlignment="0" applyProtection="0"/>
    <xf numFmtId="0" fontId="85" fillId="55" borderId="70" applyNumberFormat="0" applyAlignment="0" applyProtection="0"/>
    <xf numFmtId="0" fontId="82" fillId="61" borderId="57" applyNumberFormat="0" applyAlignment="0" applyProtection="0"/>
    <xf numFmtId="0" fontId="26" fillId="63" borderId="70" applyNumberFormat="0" applyProtection="0">
      <alignment horizontal="left" vertical="center" indent="1"/>
    </xf>
    <xf numFmtId="0" fontId="69" fillId="35" borderId="78" applyNumberFormat="0" applyFont="0" applyAlignment="0" applyProtection="0"/>
    <xf numFmtId="0" fontId="26" fillId="35" borderId="78" applyNumberFormat="0" applyFont="0" applyAlignment="0" applyProtection="0"/>
    <xf numFmtId="0" fontId="26" fillId="63" borderId="79" applyNumberFormat="0" applyProtection="0">
      <alignment horizontal="left" vertical="center" indent="1"/>
    </xf>
    <xf numFmtId="0" fontId="87" fillId="0" borderId="80" applyNumberFormat="0" applyFill="0" applyAlignment="0" applyProtection="0"/>
    <xf numFmtId="179" fontId="67" fillId="0" borderId="74">
      <alignment horizontal="right"/>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69" fillId="35" borderId="78" applyNumberFormat="0" applyFont="0" applyAlignment="0" applyProtection="0"/>
    <xf numFmtId="0" fontId="82" fillId="42" borderId="76" applyNumberFormat="0" applyAlignment="0" applyProtection="0"/>
    <xf numFmtId="0" fontId="85" fillId="55" borderId="70" applyNumberFormat="0" applyAlignment="0" applyProtection="0"/>
    <xf numFmtId="0" fontId="146" fillId="2" borderId="76" applyNumberFormat="0" applyAlignment="0" applyProtection="0"/>
    <xf numFmtId="0" fontId="82" fillId="42" borderId="76" applyNumberFormat="0" applyAlignment="0" applyProtection="0"/>
    <xf numFmtId="0" fontId="26" fillId="63" borderId="70" applyNumberFormat="0" applyProtection="0">
      <alignment horizontal="left" vertical="center" indent="1"/>
    </xf>
    <xf numFmtId="0" fontId="26" fillId="63" borderId="70" applyNumberFormat="0" applyProtection="0">
      <alignment horizontal="left" vertical="center" indent="1"/>
    </xf>
    <xf numFmtId="0" fontId="82" fillId="61" borderId="76" applyNumberFormat="0" applyAlignment="0" applyProtection="0"/>
    <xf numFmtId="0" fontId="82" fillId="61" borderId="76" applyNumberFormat="0" applyAlignment="0" applyProtection="0"/>
    <xf numFmtId="0" fontId="131" fillId="55" borderId="67" applyNumberFormat="0" applyAlignment="0" applyProtection="0"/>
    <xf numFmtId="0" fontId="113" fillId="67" borderId="67" applyNumberFormat="0" applyAlignment="0" applyProtection="0"/>
    <xf numFmtId="0" fontId="36" fillId="35" borderId="69" applyNumberFormat="0" applyFont="0" applyAlignment="0" applyProtection="0"/>
    <xf numFmtId="0" fontId="26" fillId="63" borderId="79" applyNumberFormat="0" applyProtection="0">
      <alignment horizontal="left" vertical="center" indent="1"/>
    </xf>
    <xf numFmtId="0" fontId="75" fillId="55" borderId="76" applyNumberFormat="0" applyAlignment="0" applyProtection="0"/>
    <xf numFmtId="0" fontId="82" fillId="61" borderId="67" applyNumberFormat="0" applyAlignment="0" applyProtection="0"/>
    <xf numFmtId="0" fontId="26" fillId="63" borderId="70" applyNumberFormat="0" applyProtection="0">
      <alignment horizontal="left" vertical="center" indent="1"/>
    </xf>
    <xf numFmtId="0" fontId="113" fillId="67" borderId="76" applyNumberFormat="0" applyAlignment="0" applyProtection="0"/>
    <xf numFmtId="0" fontId="36" fillId="35" borderId="78" applyNumberFormat="0" applyFont="0" applyAlignment="0" applyProtection="0"/>
    <xf numFmtId="0" fontId="26" fillId="63" borderId="70" applyNumberFormat="0" applyProtection="0">
      <alignment horizontal="left" vertical="center" indent="1"/>
    </xf>
    <xf numFmtId="0" fontId="82" fillId="42" borderId="76" applyNumberFormat="0" applyAlignment="0" applyProtection="0"/>
    <xf numFmtId="0" fontId="26" fillId="63" borderId="70" applyNumberFormat="0" applyProtection="0">
      <alignment horizontal="left" vertical="center" indent="1"/>
    </xf>
    <xf numFmtId="0" fontId="82" fillId="61" borderId="76" applyNumberFormat="0" applyAlignment="0" applyProtection="0"/>
    <xf numFmtId="0" fontId="75" fillId="55" borderId="67" applyNumberFormat="0" applyAlignment="0" applyProtection="0"/>
    <xf numFmtId="0" fontId="138" fillId="42" borderId="67" applyNumberFormat="0" applyAlignment="0" applyProtection="0"/>
    <xf numFmtId="0" fontId="87" fillId="0" borderId="81" applyNumberFormat="0" applyFill="0" applyAlignment="0" applyProtection="0"/>
    <xf numFmtId="0" fontId="82" fillId="61" borderId="67" applyNumberFormat="0" applyAlignment="0" applyProtection="0"/>
    <xf numFmtId="0" fontId="26" fillId="70" borderId="69" applyNumberFormat="0" applyFont="0" applyAlignment="0" applyProtection="0"/>
    <xf numFmtId="0" fontId="26" fillId="35" borderId="69" applyNumberFormat="0" applyFont="0" applyAlignment="0" applyProtection="0"/>
    <xf numFmtId="0" fontId="82" fillId="61" borderId="67" applyNumberFormat="0" applyAlignment="0" applyProtection="0"/>
    <xf numFmtId="0" fontId="82" fillId="61" borderId="76" applyNumberFormat="0" applyAlignment="0" applyProtection="0"/>
    <xf numFmtId="0" fontId="131" fillId="55" borderId="57" applyNumberFormat="0" applyAlignment="0" applyProtection="0"/>
    <xf numFmtId="0" fontId="75" fillId="55" borderId="57" applyNumberFormat="0" applyAlignment="0" applyProtection="0"/>
    <xf numFmtId="0" fontId="146" fillId="2" borderId="57" applyNumberFormat="0" applyAlignment="0" applyProtection="0"/>
    <xf numFmtId="0" fontId="113" fillId="67" borderId="57" applyNumberFormat="0" applyAlignment="0" applyProtection="0"/>
    <xf numFmtId="0" fontId="131" fillId="55" borderId="57" applyNumberFormat="0" applyAlignment="0" applyProtection="0"/>
    <xf numFmtId="0" fontId="75" fillId="55" borderId="57" applyNumberFormat="0" applyAlignment="0" applyProtection="0"/>
    <xf numFmtId="0" fontId="82" fillId="42" borderId="76" applyNumberFormat="0" applyAlignment="0" applyProtection="0"/>
    <xf numFmtId="0" fontId="82" fillId="61" borderId="67" applyNumberFormat="0" applyAlignment="0" applyProtection="0"/>
    <xf numFmtId="0" fontId="26" fillId="35" borderId="69" applyNumberFormat="0" applyFont="0" applyAlignment="0" applyProtection="0"/>
    <xf numFmtId="0" fontId="85" fillId="67" borderId="79" applyNumberFormat="0" applyAlignment="0" applyProtection="0"/>
    <xf numFmtId="0" fontId="36" fillId="35" borderId="78" applyNumberFormat="0" applyFont="0" applyAlignment="0" applyProtection="0"/>
    <xf numFmtId="40" fontId="70" fillId="0" borderId="55"/>
    <xf numFmtId="40" fontId="71" fillId="0" borderId="55"/>
    <xf numFmtId="0" fontId="91" fillId="0" borderId="77"/>
    <xf numFmtId="40" fontId="67" fillId="0" borderId="83">
      <alignment horizontal="right"/>
    </xf>
    <xf numFmtId="0" fontId="87" fillId="0" borderId="80" applyNumberFormat="0" applyFill="0" applyAlignment="0" applyProtection="0"/>
    <xf numFmtId="4" fontId="69" fillId="62" borderId="60" applyNumberFormat="0" applyProtection="0">
      <alignment horizontal="left" vertical="center" indent="1"/>
    </xf>
    <xf numFmtId="4" fontId="69" fillId="64" borderId="60" applyNumberFormat="0" applyProtection="0">
      <alignment horizontal="right" vertical="center"/>
    </xf>
    <xf numFmtId="0" fontId="26" fillId="63" borderId="60" applyNumberFormat="0" applyProtection="0">
      <alignment horizontal="left" vertical="center" indent="1"/>
    </xf>
    <xf numFmtId="0" fontId="75" fillId="55" borderId="67" applyNumberFormat="0" applyAlignment="0" applyProtection="0"/>
    <xf numFmtId="0" fontId="138" fillId="42"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42" borderId="57" applyNumberFormat="0" applyAlignment="0" applyProtection="0"/>
    <xf numFmtId="0" fontId="82" fillId="75"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61" borderId="57" applyNumberFormat="0" applyAlignment="0" applyProtection="0"/>
    <xf numFmtId="0" fontId="138" fillId="42" borderId="57" applyNumberFormat="0" applyAlignment="0" applyProtection="0"/>
    <xf numFmtId="0" fontId="82" fillId="61" borderId="57" applyNumberFormat="0" applyAlignment="0" applyProtection="0"/>
    <xf numFmtId="0" fontId="82" fillId="42" borderId="57" applyNumberFormat="0" applyAlignment="0" applyProtection="0"/>
    <xf numFmtId="0" fontId="82" fillId="61" borderId="57" applyNumberFormat="0" applyAlignment="0" applyProtection="0"/>
    <xf numFmtId="0" fontId="36" fillId="35" borderId="59" applyNumberFormat="0" applyFont="0" applyAlignment="0" applyProtection="0"/>
    <xf numFmtId="0" fontId="85" fillId="55" borderId="60" applyNumberFormat="0" applyAlignment="0" applyProtection="0"/>
    <xf numFmtId="0" fontId="85" fillId="55" borderId="60" applyNumberFormat="0" applyAlignment="0" applyProtection="0"/>
    <xf numFmtId="0" fontId="36" fillId="35" borderId="59" applyNumberFormat="0" applyFont="0" applyAlignment="0" applyProtection="0"/>
    <xf numFmtId="0" fontId="36" fillId="35" borderId="59" applyNumberFormat="0" applyFont="0" applyAlignment="0" applyProtection="0"/>
    <xf numFmtId="0" fontId="26" fillId="35" borderId="59" applyNumberFormat="0" applyFont="0" applyAlignment="0" applyProtection="0"/>
    <xf numFmtId="0" fontId="82" fillId="42" borderId="67" applyNumberFormat="0" applyAlignment="0" applyProtection="0"/>
    <xf numFmtId="0" fontId="26" fillId="35" borderId="59" applyNumberFormat="0" applyFont="0" applyAlignment="0" applyProtection="0"/>
    <xf numFmtId="0" fontId="26" fillId="70" borderId="59" applyNumberFormat="0" applyFont="0" applyAlignment="0" applyProtection="0"/>
    <xf numFmtId="0" fontId="36" fillId="35" borderId="59" applyNumberFormat="0" applyFont="0" applyAlignment="0" applyProtection="0"/>
    <xf numFmtId="0" fontId="26" fillId="70" borderId="59" applyNumberFormat="0" applyFont="0" applyAlignment="0" applyProtection="0"/>
    <xf numFmtId="0" fontId="26" fillId="35" borderId="59" applyNumberFormat="0" applyFont="0" applyAlignment="0" applyProtection="0"/>
    <xf numFmtId="0" fontId="26" fillId="35" borderId="59" applyNumberFormat="0" applyFont="0" applyAlignment="0" applyProtection="0"/>
    <xf numFmtId="0" fontId="36" fillId="35" borderId="59" applyNumberFormat="0" applyFont="0" applyAlignment="0" applyProtection="0"/>
    <xf numFmtId="0" fontId="36" fillId="35" borderId="59" applyNumberFormat="0" applyFont="0" applyAlignment="0" applyProtection="0"/>
    <xf numFmtId="0" fontId="26" fillId="35" borderId="59" applyNumberFormat="0" applyFont="0" applyAlignment="0" applyProtection="0"/>
    <xf numFmtId="0" fontId="26" fillId="35" borderId="59" applyNumberFormat="0" applyFont="0" applyAlignment="0" applyProtection="0"/>
    <xf numFmtId="0" fontId="26" fillId="35" borderId="59" applyNumberFormat="0" applyFont="0" applyAlignment="0" applyProtection="0"/>
    <xf numFmtId="0" fontId="69" fillId="35" borderId="59" applyNumberFormat="0" applyFont="0" applyAlignment="0" applyProtection="0"/>
    <xf numFmtId="0" fontId="141" fillId="55" borderId="60" applyNumberFormat="0" applyAlignment="0" applyProtection="0"/>
    <xf numFmtId="0" fontId="85" fillId="55" borderId="60" applyNumberFormat="0" applyAlignment="0" applyProtection="0"/>
    <xf numFmtId="0" fontId="85" fillId="2" borderId="60" applyNumberFormat="0" applyAlignment="0" applyProtection="0"/>
    <xf numFmtId="0" fontId="85" fillId="67" borderId="60" applyNumberFormat="0" applyAlignment="0" applyProtection="0"/>
    <xf numFmtId="0" fontId="141" fillId="55" borderId="60" applyNumberFormat="0" applyAlignment="0" applyProtection="0"/>
    <xf numFmtId="0" fontId="85" fillId="55" borderId="60" applyNumberFormat="0" applyAlignment="0" applyProtection="0"/>
    <xf numFmtId="0" fontId="36" fillId="35" borderId="78" applyNumberFormat="0" applyFont="0" applyAlignment="0" applyProtection="0"/>
    <xf numFmtId="0" fontId="91" fillId="0" borderId="77"/>
    <xf numFmtId="0" fontId="26" fillId="35" borderId="78" applyNumberFormat="0" applyFont="0" applyAlignment="0" applyProtection="0"/>
    <xf numFmtId="0" fontId="26" fillId="63" borderId="79" applyNumberFormat="0" applyProtection="0">
      <alignment horizontal="left" vertical="center" indent="1"/>
    </xf>
    <xf numFmtId="10" fontId="6" fillId="60" borderId="75" applyNumberFormat="0" applyBorder="0" applyAlignment="0" applyProtection="0"/>
    <xf numFmtId="0" fontId="26" fillId="70" borderId="78" applyNumberFormat="0" applyFont="0" applyAlignment="0" applyProtection="0"/>
    <xf numFmtId="0" fontId="26" fillId="63" borderId="79"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85" fillId="67" borderId="79" applyNumberFormat="0" applyAlignment="0" applyProtection="0"/>
    <xf numFmtId="0" fontId="97" fillId="0" borderId="61" applyNumberFormat="0" applyFill="0" applyAlignment="0" applyProtection="0"/>
    <xf numFmtId="0" fontId="87" fillId="0" borderId="61" applyNumberFormat="0" applyFill="0" applyAlignment="0" applyProtection="0"/>
    <xf numFmtId="0" fontId="87" fillId="0" borderId="63" applyNumberFormat="0" applyFill="0" applyAlignment="0" applyProtection="0"/>
    <xf numFmtId="0" fontId="87" fillId="0" borderId="62" applyNumberFormat="0" applyFill="0" applyAlignment="0" applyProtection="0"/>
    <xf numFmtId="0" fontId="97" fillId="0" borderId="61" applyNumberFormat="0" applyFill="0" applyAlignment="0" applyProtection="0"/>
    <xf numFmtId="0" fontId="82" fillId="75" borderId="76" applyNumberFormat="0" applyAlignment="0" applyProtection="0"/>
    <xf numFmtId="0" fontId="87" fillId="0" borderId="62" applyNumberFormat="0" applyFill="0" applyAlignment="0" applyProtection="0"/>
    <xf numFmtId="0" fontId="87" fillId="0" borderId="71" applyNumberFormat="0" applyFill="0" applyAlignment="0" applyProtection="0"/>
    <xf numFmtId="0" fontId="138" fillId="42" borderId="57" applyNumberFormat="0" applyAlignment="0" applyProtection="0"/>
    <xf numFmtId="0" fontId="91" fillId="0" borderId="77"/>
    <xf numFmtId="0" fontId="85" fillId="55" borderId="60" applyNumberFormat="0" applyAlignment="0" applyProtection="0"/>
    <xf numFmtId="0" fontId="85" fillId="2" borderId="60" applyNumberFormat="0" applyAlignment="0" applyProtection="0"/>
    <xf numFmtId="0" fontId="36" fillId="35" borderId="59" applyNumberFormat="0" applyFont="0" applyAlignment="0" applyProtection="0"/>
    <xf numFmtId="0" fontId="26" fillId="70" borderId="59" applyNumberFormat="0" applyFont="0" applyAlignment="0" applyProtection="0"/>
    <xf numFmtId="0" fontId="36" fillId="35" borderId="69" applyNumberFormat="0" applyFont="0" applyAlignment="0" applyProtection="0"/>
    <xf numFmtId="0" fontId="82" fillId="42" borderId="57" applyNumberFormat="0" applyAlignment="0" applyProtection="0"/>
    <xf numFmtId="0" fontId="82" fillId="61" borderId="57" applyNumberFormat="0" applyAlignment="0" applyProtection="0"/>
    <xf numFmtId="0" fontId="82" fillId="61" borderId="57" applyNumberFormat="0" applyAlignment="0" applyProtection="0"/>
    <xf numFmtId="4" fontId="69" fillId="62" borderId="70" applyNumberFormat="0" applyProtection="0">
      <alignment horizontal="left" vertical="center" indent="1"/>
    </xf>
    <xf numFmtId="0" fontId="82" fillId="61" borderId="76" applyNumberFormat="0" applyAlignment="0" applyProtection="0"/>
    <xf numFmtId="0" fontId="75" fillId="55" borderId="76" applyNumberFormat="0" applyAlignment="0" applyProtection="0"/>
    <xf numFmtId="0" fontId="75" fillId="55" borderId="76" applyNumberFormat="0" applyAlignment="0" applyProtection="0"/>
    <xf numFmtId="0" fontId="85" fillId="2" borderId="79" applyNumberFormat="0" applyAlignment="0" applyProtection="0"/>
    <xf numFmtId="0" fontId="85" fillId="55" borderId="79" applyNumberFormat="0" applyAlignment="0" applyProtection="0"/>
    <xf numFmtId="0" fontId="26" fillId="35" borderId="69" applyNumberFormat="0" applyFont="0" applyAlignment="0" applyProtection="0"/>
    <xf numFmtId="0" fontId="138" fillId="42" borderId="67" applyNumberFormat="0" applyAlignment="0" applyProtection="0"/>
    <xf numFmtId="0" fontId="82" fillId="61" borderId="76" applyNumberFormat="0" applyAlignment="0" applyProtection="0"/>
    <xf numFmtId="0" fontId="26" fillId="63" borderId="79" applyNumberFormat="0" applyProtection="0">
      <alignment horizontal="left" vertical="center" indent="1"/>
    </xf>
    <xf numFmtId="0" fontId="87" fillId="0" borderId="81" applyNumberFormat="0" applyFill="0" applyAlignment="0" applyProtection="0"/>
    <xf numFmtId="0" fontId="85" fillId="67" borderId="70" applyNumberFormat="0" applyAlignment="0" applyProtection="0"/>
    <xf numFmtId="0" fontId="26" fillId="35" borderId="69" applyNumberFormat="0" applyFont="0" applyAlignment="0" applyProtection="0"/>
    <xf numFmtId="0" fontId="82" fillId="61" borderId="67" applyNumberFormat="0" applyAlignment="0" applyProtection="0"/>
    <xf numFmtId="0" fontId="26" fillId="63" borderId="70" applyNumberFormat="0" applyProtection="0">
      <alignment horizontal="left" vertical="center" indent="1"/>
    </xf>
    <xf numFmtId="0" fontId="97" fillId="0" borderId="71" applyNumberFormat="0" applyFill="0" applyAlignment="0" applyProtection="0"/>
    <xf numFmtId="0" fontId="131" fillId="55" borderId="67" applyNumberFormat="0" applyAlignment="0" applyProtection="0"/>
    <xf numFmtId="0" fontId="82" fillId="75" borderId="67" applyNumberFormat="0" applyAlignment="0" applyProtection="0"/>
    <xf numFmtId="10" fontId="6" fillId="60" borderId="75" applyNumberFormat="0" applyBorder="0" applyAlignment="0" applyProtection="0"/>
    <xf numFmtId="0" fontId="75" fillId="55" borderId="57" applyNumberFormat="0" applyAlignment="0" applyProtection="0"/>
    <xf numFmtId="0" fontId="26" fillId="35" borderId="78" applyNumberFormat="0" applyFont="0" applyAlignment="0" applyProtection="0"/>
    <xf numFmtId="0" fontId="75" fillId="55" borderId="57" applyNumberFormat="0" applyAlignment="0" applyProtection="0"/>
    <xf numFmtId="0" fontId="75" fillId="55" borderId="57" applyNumberFormat="0" applyAlignment="0" applyProtection="0"/>
    <xf numFmtId="0" fontId="26" fillId="63" borderId="79" applyNumberFormat="0" applyProtection="0">
      <alignment horizontal="left" vertical="center" indent="1"/>
    </xf>
    <xf numFmtId="179" fontId="67" fillId="0" borderId="74">
      <alignment horizontal="right"/>
    </xf>
    <xf numFmtId="0" fontId="91" fillId="0" borderId="77"/>
    <xf numFmtId="0" fontId="138" fillId="42" borderId="67" applyNumberFormat="0" applyAlignment="0" applyProtection="0"/>
    <xf numFmtId="0" fontId="26" fillId="63" borderId="79" applyNumberFormat="0" applyProtection="0">
      <alignment horizontal="left" vertical="center" indent="1"/>
    </xf>
    <xf numFmtId="40" fontId="71" fillId="0" borderId="55"/>
    <xf numFmtId="0" fontId="87" fillId="0" borderId="80" applyNumberFormat="0" applyFill="0" applyAlignment="0" applyProtection="0"/>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4" fontId="69" fillId="62" borderId="60" applyNumberFormat="0" applyProtection="0">
      <alignment horizontal="left" vertical="center" indent="1"/>
    </xf>
    <xf numFmtId="0" fontId="26" fillId="63" borderId="79" applyNumberFormat="0" applyProtection="0">
      <alignment horizontal="left" vertical="center" indent="1"/>
    </xf>
    <xf numFmtId="0" fontId="26" fillId="63" borderId="70" applyNumberFormat="0" applyProtection="0">
      <alignment horizontal="left" vertical="center" indent="1"/>
    </xf>
    <xf numFmtId="0" fontId="138" fillId="42" borderId="57" applyNumberFormat="0" applyAlignment="0" applyProtection="0"/>
    <xf numFmtId="0" fontId="82" fillId="42" borderId="57" applyNumberFormat="0" applyAlignment="0" applyProtection="0"/>
    <xf numFmtId="0" fontId="82" fillId="61" borderId="57" applyNumberFormat="0" applyAlignment="0" applyProtection="0"/>
    <xf numFmtId="0" fontId="82" fillId="42"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42" borderId="57" applyNumberFormat="0" applyAlignment="0" applyProtection="0"/>
    <xf numFmtId="0" fontId="82" fillId="61" borderId="57" applyNumberFormat="0" applyAlignment="0" applyProtection="0"/>
    <xf numFmtId="0" fontId="85" fillId="55" borderId="60" applyNumberFormat="0" applyAlignment="0" applyProtection="0"/>
    <xf numFmtId="0" fontId="26" fillId="35" borderId="59" applyNumberFormat="0" applyFont="0" applyAlignment="0" applyProtection="0"/>
    <xf numFmtId="0" fontId="69" fillId="35" borderId="59" applyNumberFormat="0" applyFont="0" applyAlignment="0" applyProtection="0"/>
    <xf numFmtId="0" fontId="36" fillId="35" borderId="59" applyNumberFormat="0" applyFont="0" applyAlignment="0" applyProtection="0"/>
    <xf numFmtId="0" fontId="36" fillId="35" borderId="59" applyNumberFormat="0" applyFont="0" applyAlignment="0" applyProtection="0"/>
    <xf numFmtId="0" fontId="36" fillId="35" borderId="59" applyNumberFormat="0" applyFont="0" applyAlignment="0" applyProtection="0"/>
    <xf numFmtId="0" fontId="36" fillId="35" borderId="59" applyNumberFormat="0" applyFont="0" applyAlignment="0" applyProtection="0"/>
    <xf numFmtId="0" fontId="85" fillId="55" borderId="60" applyNumberFormat="0" applyAlignment="0" applyProtection="0"/>
    <xf numFmtId="0" fontId="85" fillId="55" borderId="60" applyNumberFormat="0" applyAlignment="0" applyProtection="0"/>
    <xf numFmtId="0" fontId="85" fillId="55" borderId="60" applyNumberFormat="0" applyAlignment="0" applyProtection="0"/>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87" fillId="0" borderId="61" applyNumberFormat="0" applyFill="0" applyAlignment="0" applyProtection="0"/>
    <xf numFmtId="0" fontId="82" fillId="42" borderId="76" applyNumberFormat="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71" applyNumberFormat="0" applyFill="0" applyAlignment="0" applyProtection="0"/>
    <xf numFmtId="0" fontId="138" fillId="42" borderId="57" applyNumberFormat="0" applyAlignment="0" applyProtection="0"/>
    <xf numFmtId="0" fontId="26" fillId="35" borderId="59" applyNumberFormat="0" applyFont="0" applyAlignment="0" applyProtection="0"/>
    <xf numFmtId="0" fontId="87" fillId="0" borderId="61" applyNumberFormat="0" applyFill="0" applyAlignment="0" applyProtection="0"/>
    <xf numFmtId="0" fontId="82" fillId="42" borderId="57" applyNumberFormat="0" applyAlignment="0" applyProtection="0"/>
    <xf numFmtId="10" fontId="6" fillId="60" borderId="56" applyNumberFormat="0" applyBorder="0" applyAlignment="0" applyProtection="0"/>
    <xf numFmtId="179" fontId="67" fillId="0" borderId="83">
      <alignment horizontal="right"/>
    </xf>
    <xf numFmtId="0" fontId="82" fillId="61" borderId="76" applyNumberFormat="0" applyAlignment="0" applyProtection="0"/>
    <xf numFmtId="0" fontId="141" fillId="55" borderId="60" applyNumberFormat="0" applyAlignment="0" applyProtection="0"/>
    <xf numFmtId="0" fontId="36" fillId="35" borderId="59" applyNumberFormat="0" applyFont="0" applyAlignment="0" applyProtection="0"/>
    <xf numFmtId="0" fontId="82" fillId="61" borderId="57" applyNumberFormat="0" applyAlignment="0" applyProtection="0"/>
    <xf numFmtId="0" fontId="26" fillId="63" borderId="70" applyNumberFormat="0" applyProtection="0">
      <alignment horizontal="left" vertical="center" indent="1"/>
    </xf>
    <xf numFmtId="0" fontId="26" fillId="63" borderId="70" applyNumberFormat="0" applyProtection="0">
      <alignment horizontal="left" vertical="center" indent="1"/>
    </xf>
    <xf numFmtId="0" fontId="26" fillId="63" borderId="70" applyNumberFormat="0" applyProtection="0">
      <alignment horizontal="left" vertical="center" indent="1"/>
    </xf>
    <xf numFmtId="0" fontId="26" fillId="63" borderId="70" applyNumberFormat="0" applyProtection="0">
      <alignment horizontal="left" vertical="center" indent="1"/>
    </xf>
    <xf numFmtId="4" fontId="69" fillId="62" borderId="70" applyNumberFormat="0" applyProtection="0">
      <alignment horizontal="left" vertical="center" indent="1"/>
    </xf>
    <xf numFmtId="0" fontId="26" fillId="63" borderId="79" applyNumberFormat="0" applyProtection="0">
      <alignment horizontal="left" vertical="center" indent="1"/>
    </xf>
    <xf numFmtId="0" fontId="138" fillId="42" borderId="57" applyNumberFormat="0" applyAlignment="0" applyProtection="0"/>
    <xf numFmtId="0" fontId="82" fillId="42" borderId="57" applyNumberFormat="0" applyAlignment="0" applyProtection="0"/>
    <xf numFmtId="0" fontId="82" fillId="61" borderId="57" applyNumberFormat="0" applyAlignment="0" applyProtection="0"/>
    <xf numFmtId="0" fontId="82" fillId="42" borderId="57" applyNumberFormat="0" applyAlignment="0" applyProtection="0"/>
    <xf numFmtId="0" fontId="82" fillId="61" borderId="57" applyNumberFormat="0" applyAlignment="0" applyProtection="0"/>
    <xf numFmtId="0" fontId="82" fillId="61" borderId="57" applyNumberFormat="0" applyAlignment="0" applyProtection="0"/>
    <xf numFmtId="0" fontId="82" fillId="42" borderId="57" applyNumberFormat="0" applyAlignment="0" applyProtection="0"/>
    <xf numFmtId="0" fontId="82" fillId="61" borderId="57" applyNumberFormat="0" applyAlignment="0" applyProtection="0"/>
    <xf numFmtId="0" fontId="85" fillId="55" borderId="70" applyNumberFormat="0" applyAlignment="0" applyProtection="0"/>
    <xf numFmtId="0" fontId="26" fillId="35" borderId="69" applyNumberFormat="0" applyFont="0" applyAlignment="0" applyProtection="0"/>
    <xf numFmtId="0" fontId="69" fillId="35" borderId="69" applyNumberFormat="0" applyFont="0" applyAlignment="0" applyProtection="0"/>
    <xf numFmtId="0" fontId="36" fillId="35" borderId="69" applyNumberFormat="0" applyFont="0" applyAlignment="0" applyProtection="0"/>
    <xf numFmtId="0" fontId="36" fillId="35" borderId="69" applyNumberFormat="0" applyFont="0" applyAlignment="0" applyProtection="0"/>
    <xf numFmtId="0" fontId="36" fillId="35" borderId="59" applyNumberFormat="0" applyFont="0" applyAlignment="0" applyProtection="0"/>
    <xf numFmtId="0" fontId="36" fillId="35" borderId="59" applyNumberFormat="0" applyFont="0" applyAlignment="0" applyProtection="0"/>
    <xf numFmtId="0" fontId="85" fillId="55" borderId="60" applyNumberFormat="0" applyAlignment="0" applyProtection="0"/>
    <xf numFmtId="0" fontId="85" fillId="55" borderId="60" applyNumberFormat="0" applyAlignment="0" applyProtection="0"/>
    <xf numFmtId="0" fontId="85" fillId="55" borderId="60" applyNumberFormat="0" applyAlignment="0" applyProtection="0"/>
    <xf numFmtId="0" fontId="87" fillId="0" borderId="81" applyNumberFormat="0" applyFill="0" applyAlignment="0" applyProtection="0"/>
    <xf numFmtId="0" fontId="85" fillId="55" borderId="79" applyNumberFormat="0" applyAlignment="0" applyProtection="0"/>
    <xf numFmtId="40" fontId="71" fillId="0" borderId="74"/>
    <xf numFmtId="0" fontId="26" fillId="63" borderId="60" applyNumberFormat="0" applyProtection="0">
      <alignment horizontal="left" vertical="center" indent="1"/>
    </xf>
    <xf numFmtId="0" fontId="26" fillId="63" borderId="60" applyNumberFormat="0" applyProtection="0">
      <alignment horizontal="left" vertical="center" indent="1"/>
    </xf>
    <xf numFmtId="0" fontId="26" fillId="63" borderId="60" applyNumberFormat="0" applyProtection="0">
      <alignment horizontal="left" vertical="center" indent="1"/>
    </xf>
    <xf numFmtId="0" fontId="87" fillId="0" borderId="61" applyNumberFormat="0" applyFill="0" applyAlignment="0" applyProtection="0"/>
    <xf numFmtId="0" fontId="87" fillId="0" borderId="61" applyNumberFormat="0" applyFill="0" applyAlignment="0" applyProtection="0"/>
    <xf numFmtId="0" fontId="87" fillId="0" borderId="61" applyNumberFormat="0" applyFill="0" applyAlignment="0" applyProtection="0"/>
    <xf numFmtId="0" fontId="87" fillId="0" borderId="80" applyNumberFormat="0" applyFill="0" applyAlignment="0" applyProtection="0"/>
    <xf numFmtId="0" fontId="138" fillId="42" borderId="57" applyNumberFormat="0" applyAlignment="0" applyProtection="0"/>
    <xf numFmtId="0" fontId="26" fillId="35" borderId="59" applyNumberFormat="0" applyFont="0" applyAlignment="0" applyProtection="0"/>
    <xf numFmtId="0" fontId="87" fillId="0" borderId="61" applyNumberFormat="0" applyFill="0" applyAlignment="0" applyProtection="0"/>
    <xf numFmtId="0" fontId="82" fillId="42" borderId="67" applyNumberFormat="0" applyAlignment="0" applyProtection="0"/>
    <xf numFmtId="10" fontId="6" fillId="60" borderId="66" applyNumberFormat="0" applyBorder="0" applyAlignment="0" applyProtection="0"/>
    <xf numFmtId="40" fontId="67" fillId="0" borderId="74">
      <alignment horizontal="right"/>
    </xf>
    <xf numFmtId="0" fontId="75" fillId="55" borderId="76" applyNumberFormat="0" applyAlignment="0" applyProtection="0"/>
    <xf numFmtId="0" fontId="141" fillId="55" borderId="70" applyNumberFormat="0" applyAlignment="0" applyProtection="0"/>
    <xf numFmtId="0" fontId="36" fillId="35" borderId="69" applyNumberFormat="0" applyFont="0" applyAlignment="0" applyProtection="0"/>
    <xf numFmtId="0" fontId="82" fillId="61" borderId="67" applyNumberFormat="0" applyAlignment="0" applyProtection="0"/>
    <xf numFmtId="0" fontId="85" fillId="55" borderId="79" applyNumberFormat="0" applyAlignment="0" applyProtection="0"/>
    <xf numFmtId="0" fontId="26" fillId="35" borderId="78" applyNumberFormat="0" applyFont="0" applyAlignment="0" applyProtection="0"/>
    <xf numFmtId="0" fontId="87" fillId="0" borderId="80" applyNumberFormat="0" applyFill="0" applyAlignment="0" applyProtection="0"/>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4" fontId="69" fillId="64" borderId="79" applyNumberFormat="0" applyProtection="0">
      <alignment horizontal="right" vertical="center"/>
    </xf>
    <xf numFmtId="0" fontId="26" fillId="63" borderId="79" applyNumberFormat="0" applyProtection="0">
      <alignment horizontal="left" vertical="center" indent="1"/>
    </xf>
    <xf numFmtId="0" fontId="138" fillId="42" borderId="67" applyNumberFormat="0" applyAlignment="0" applyProtection="0"/>
    <xf numFmtId="0" fontId="82" fillId="42" borderId="67" applyNumberFormat="0" applyAlignment="0" applyProtection="0"/>
    <xf numFmtId="0" fontId="82" fillId="61" borderId="67" applyNumberFormat="0" applyAlignment="0" applyProtection="0"/>
    <xf numFmtId="0" fontId="82" fillId="42" borderId="67" applyNumberFormat="0" applyAlignment="0" applyProtection="0"/>
    <xf numFmtId="0" fontId="82" fillId="61" borderId="67" applyNumberFormat="0" applyAlignment="0" applyProtection="0"/>
    <xf numFmtId="0" fontId="82" fillId="61" borderId="67" applyNumberFormat="0" applyAlignment="0" applyProtection="0"/>
    <xf numFmtId="0" fontId="82" fillId="42" borderId="67" applyNumberFormat="0" applyAlignment="0" applyProtection="0"/>
    <xf numFmtId="0" fontId="82" fillId="61" borderId="67" applyNumberFormat="0" applyAlignment="0" applyProtection="0"/>
    <xf numFmtId="0" fontId="36" fillId="35" borderId="78" applyNumberFormat="0" applyFont="0" applyAlignment="0" applyProtection="0"/>
    <xf numFmtId="0" fontId="36" fillId="35" borderId="78" applyNumberFormat="0" applyFont="0" applyAlignment="0" applyProtection="0"/>
    <xf numFmtId="0" fontId="69" fillId="35" borderId="78"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36" fillId="35" borderId="69" applyNumberFormat="0" applyFont="0" applyAlignment="0" applyProtection="0"/>
    <xf numFmtId="0" fontId="36" fillId="35" borderId="69" applyNumberFormat="0" applyFont="0" applyAlignment="0" applyProtection="0"/>
    <xf numFmtId="0" fontId="85" fillId="55" borderId="70" applyNumberFormat="0" applyAlignment="0" applyProtection="0"/>
    <xf numFmtId="0" fontId="85" fillId="55" borderId="70" applyNumberFormat="0" applyAlignment="0" applyProtection="0"/>
    <xf numFmtId="0" fontId="85" fillId="55" borderId="70" applyNumberFormat="0" applyAlignment="0" applyProtection="0"/>
    <xf numFmtId="0" fontId="26" fillId="63" borderId="70" applyNumberFormat="0" applyProtection="0">
      <alignment horizontal="left" vertical="center" indent="1"/>
    </xf>
    <xf numFmtId="0" fontId="26" fillId="63" borderId="70" applyNumberFormat="0" applyProtection="0">
      <alignment horizontal="left" vertical="center" indent="1"/>
    </xf>
    <xf numFmtId="0" fontId="26" fillId="63" borderId="70" applyNumberFormat="0" applyProtection="0">
      <alignment horizontal="left" vertical="center" indent="1"/>
    </xf>
    <xf numFmtId="0" fontId="87" fillId="0" borderId="71" applyNumberFormat="0" applyFill="0" applyAlignment="0" applyProtection="0"/>
    <xf numFmtId="0" fontId="87" fillId="0" borderId="71" applyNumberFormat="0" applyFill="0" applyAlignment="0" applyProtection="0"/>
    <xf numFmtId="0" fontId="26" fillId="63" borderId="79" applyNumberFormat="0" applyProtection="0">
      <alignment horizontal="left" vertical="center" indent="1"/>
    </xf>
    <xf numFmtId="0" fontId="87" fillId="0" borderId="71" applyNumberFormat="0" applyFill="0" applyAlignment="0" applyProtection="0"/>
    <xf numFmtId="0" fontId="138" fillId="42" borderId="67" applyNumberFormat="0" applyAlignment="0" applyProtection="0"/>
    <xf numFmtId="0" fontId="26" fillId="35" borderId="69" applyNumberFormat="0" applyFont="0" applyAlignment="0" applyProtection="0"/>
    <xf numFmtId="0" fontId="87" fillId="0" borderId="71" applyNumberFormat="0" applyFill="0" applyAlignment="0" applyProtection="0"/>
    <xf numFmtId="0" fontId="82" fillId="42" borderId="76" applyNumberFormat="0" applyAlignment="0" applyProtection="0"/>
    <xf numFmtId="10" fontId="6" fillId="60" borderId="75" applyNumberFormat="0" applyBorder="0" applyAlignment="0" applyProtection="0"/>
    <xf numFmtId="0" fontId="85" fillId="55" borderId="79" applyNumberFormat="0" applyAlignment="0" applyProtection="0"/>
    <xf numFmtId="0" fontId="36" fillId="35" borderId="78" applyNumberFormat="0" applyFont="0" applyAlignment="0" applyProtection="0"/>
    <xf numFmtId="0" fontId="82" fillId="61" borderId="76" applyNumberFormat="0" applyAlignment="0" applyProtection="0"/>
    <xf numFmtId="0" fontId="87" fillId="0" borderId="80" applyNumberFormat="0" applyFill="0" applyAlignment="0" applyProtection="0"/>
    <xf numFmtId="0" fontId="82" fillId="61" borderId="76" applyNumberFormat="0" applyAlignment="0" applyProtection="0"/>
    <xf numFmtId="10" fontId="6" fillId="60" borderId="75" applyNumberFormat="0" applyBorder="0" applyAlignment="0" applyProtection="0"/>
    <xf numFmtId="0" fontId="138" fillId="42" borderId="76" applyNumberFormat="0" applyAlignment="0" applyProtection="0"/>
    <xf numFmtId="0" fontId="82" fillId="42" borderId="76" applyNumberFormat="0" applyAlignment="0" applyProtection="0"/>
    <xf numFmtId="0" fontId="82" fillId="61" borderId="76" applyNumberFormat="0" applyAlignment="0" applyProtection="0"/>
    <xf numFmtId="0" fontId="82" fillId="42"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42" borderId="76" applyNumberFormat="0" applyAlignment="0" applyProtection="0"/>
    <xf numFmtId="0" fontId="82" fillId="61" borderId="76" applyNumberFormat="0" applyAlignment="0" applyProtection="0"/>
    <xf numFmtId="0" fontId="36" fillId="35" borderId="78" applyNumberFormat="0" applyFont="0" applyAlignment="0" applyProtection="0"/>
    <xf numFmtId="0" fontId="36" fillId="35" borderId="78" applyNumberFormat="0" applyFont="0" applyAlignment="0" applyProtection="0"/>
    <xf numFmtId="0" fontId="85" fillId="55" borderId="79" applyNumberFormat="0" applyAlignment="0" applyProtection="0"/>
    <xf numFmtId="0" fontId="85" fillId="55" borderId="79" applyNumberFormat="0" applyAlignment="0" applyProtection="0"/>
    <xf numFmtId="0" fontId="85" fillId="55" borderId="79" applyNumberFormat="0" applyAlignment="0" applyProtection="0"/>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87" fillId="0" borderId="80" applyNumberFormat="0" applyFill="0" applyAlignment="0" applyProtection="0"/>
    <xf numFmtId="0" fontId="87" fillId="0" borderId="80" applyNumberFormat="0" applyFill="0" applyAlignment="0" applyProtection="0"/>
    <xf numFmtId="0" fontId="87" fillId="0" borderId="80" applyNumberFormat="0" applyFill="0" applyAlignment="0" applyProtection="0"/>
    <xf numFmtId="0" fontId="138" fillId="42" borderId="76" applyNumberFormat="0" applyAlignment="0" applyProtection="0"/>
    <xf numFmtId="0" fontId="26" fillId="35" borderId="78" applyNumberFormat="0" applyFont="0" applyAlignment="0" applyProtection="0"/>
    <xf numFmtId="0" fontId="87" fillId="0" borderId="80" applyNumberFormat="0" applyFill="0" applyAlignment="0" applyProtection="0"/>
    <xf numFmtId="0" fontId="87" fillId="0" borderId="80" applyNumberFormat="0" applyFill="0" applyAlignment="0" applyProtection="0"/>
    <xf numFmtId="0" fontId="26" fillId="35" borderId="78" applyNumberFormat="0" applyFont="0" applyAlignment="0" applyProtection="0"/>
    <xf numFmtId="0" fontId="87" fillId="0" borderId="81" applyNumberFormat="0" applyFill="0" applyAlignment="0" applyProtection="0"/>
    <xf numFmtId="0" fontId="87" fillId="0" borderId="80" applyNumberFormat="0" applyFill="0" applyAlignment="0" applyProtection="0"/>
    <xf numFmtId="0" fontId="26" fillId="63" borderId="79" applyNumberFormat="0" applyProtection="0">
      <alignment horizontal="left" vertical="center" indent="1"/>
    </xf>
    <xf numFmtId="4" fontId="69" fillId="62" borderId="79" applyNumberFormat="0" applyProtection="0">
      <alignment vertical="center"/>
    </xf>
    <xf numFmtId="4" fontId="69" fillId="62" borderId="79" applyNumberFormat="0" applyProtection="0">
      <alignment horizontal="left" vertical="center" indent="1"/>
    </xf>
    <xf numFmtId="0" fontId="26" fillId="35" borderId="78" applyNumberFormat="0" applyFont="0" applyAlignment="0" applyProtection="0"/>
    <xf numFmtId="0" fontId="26" fillId="35" borderId="78" applyNumberFormat="0" applyFont="0" applyAlignment="0" applyProtection="0"/>
    <xf numFmtId="0" fontId="85" fillId="55" borderId="79" applyNumberFormat="0" applyAlignment="0" applyProtection="0"/>
    <xf numFmtId="0" fontId="85" fillId="55" borderId="79" applyNumberFormat="0" applyAlignment="0" applyProtection="0"/>
    <xf numFmtId="0" fontId="26" fillId="63" borderId="79" applyNumberFormat="0" applyProtection="0">
      <alignment horizontal="left" vertical="center" indent="1"/>
    </xf>
    <xf numFmtId="0" fontId="85" fillId="55" borderId="79" applyNumberFormat="0" applyAlignment="0" applyProtection="0"/>
    <xf numFmtId="0" fontId="36" fillId="35" borderId="78" applyNumberFormat="0" applyFont="0" applyAlignment="0" applyProtection="0"/>
    <xf numFmtId="0" fontId="82" fillId="61" borderId="76" applyNumberFormat="0" applyAlignment="0" applyProtection="0"/>
    <xf numFmtId="0" fontId="82" fillId="61" borderId="76" applyNumberFormat="0" applyAlignment="0" applyProtection="0"/>
    <xf numFmtId="0" fontId="87" fillId="0" borderId="80" applyNumberFormat="0" applyFill="0" applyAlignment="0" applyProtection="0"/>
    <xf numFmtId="0" fontId="87" fillId="0" borderId="80" applyNumberFormat="0" applyFill="0" applyAlignment="0" applyProtection="0"/>
    <xf numFmtId="4" fontId="69" fillId="62" borderId="79" applyNumberFormat="0" applyProtection="0">
      <alignment horizontal="left" vertical="center" indent="1"/>
    </xf>
    <xf numFmtId="4" fontId="69" fillId="62" borderId="79" applyNumberFormat="0" applyProtection="0">
      <alignment horizontal="left" vertical="center" indent="1"/>
    </xf>
    <xf numFmtId="0" fontId="138" fillId="42" borderId="76" applyNumberFormat="0" applyAlignment="0" applyProtection="0"/>
    <xf numFmtId="0" fontId="141" fillId="55" borderId="79" applyNumberFormat="0" applyAlignment="0" applyProtection="0"/>
    <xf numFmtId="0" fontId="138" fillId="42" borderId="76" applyNumberFormat="0" applyAlignment="0" applyProtection="0"/>
    <xf numFmtId="0" fontId="29" fillId="0" borderId="0"/>
    <xf numFmtId="0" fontId="65" fillId="14" borderId="0" applyNumberFormat="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9" fontId="26" fillId="0" borderId="0" applyFont="0" applyFill="0" applyBorder="0" applyAlignment="0" applyProtection="0"/>
    <xf numFmtId="0" fontId="26" fillId="0" borderId="0"/>
    <xf numFmtId="43" fontId="26" fillId="0" borderId="0" applyFont="0" applyFill="0" applyBorder="0" applyAlignment="0" applyProtection="0"/>
    <xf numFmtId="44" fontId="26" fillId="0" borderId="0" applyFont="0" applyFill="0" applyBorder="0" applyAlignment="0" applyProtection="0"/>
    <xf numFmtId="0" fontId="65" fillId="22" borderId="0" applyNumberFormat="0" applyBorder="0" applyAlignment="0" applyProtection="0"/>
    <xf numFmtId="43" fontId="29" fillId="0" borderId="0" applyFont="0" applyFill="0" applyBorder="0" applyAlignment="0" applyProtection="0"/>
    <xf numFmtId="0" fontId="57" fillId="6" borderId="9" applyNumberFormat="0" applyAlignment="0" applyProtection="0"/>
    <xf numFmtId="9" fontId="29" fillId="0" borderId="0" applyFont="0" applyFill="0" applyBorder="0" applyAlignment="0" applyProtection="0"/>
    <xf numFmtId="0" fontId="29" fillId="0" borderId="0"/>
    <xf numFmtId="0" fontId="64" fillId="0" borderId="14" applyNumberFormat="0" applyFill="0" applyAlignment="0" applyProtection="0"/>
    <xf numFmtId="0" fontId="65" fillId="10" borderId="0" applyNumberFormat="0" applyBorder="0" applyAlignment="0" applyProtection="0"/>
    <xf numFmtId="0" fontId="65" fillId="14" borderId="0" applyNumberFormat="0" applyBorder="0" applyAlignment="0" applyProtection="0"/>
    <xf numFmtId="0" fontId="65" fillId="18" borderId="0" applyNumberFormat="0" applyBorder="0" applyAlignment="0" applyProtection="0"/>
    <xf numFmtId="0" fontId="65" fillId="26" borderId="0" applyNumberFormat="0" applyBorder="0" applyAlignment="0" applyProtection="0"/>
    <xf numFmtId="0" fontId="65" fillId="22" borderId="0" applyNumberFormat="0" applyBorder="0" applyAlignment="0" applyProtection="0"/>
    <xf numFmtId="0" fontId="65" fillId="26"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26" fillId="0" borderId="0"/>
    <xf numFmtId="0" fontId="4" fillId="0" borderId="0"/>
    <xf numFmtId="43" fontId="4" fillId="0" borderId="0" applyFont="0" applyFill="0" applyBorder="0" applyAlignment="0" applyProtection="0"/>
    <xf numFmtId="0" fontId="65" fillId="10" borderId="0" applyNumberFormat="0" applyBorder="0" applyAlignment="0" applyProtection="0"/>
    <xf numFmtId="0" fontId="65" fillId="18" borderId="0" applyNumberFormat="0" applyBorder="0" applyAlignment="0" applyProtection="0"/>
    <xf numFmtId="43" fontId="44" fillId="0" borderId="0" applyFont="0" applyFill="0" applyBorder="0" applyAlignment="0" applyProtection="0"/>
    <xf numFmtId="3" fontId="26" fillId="0" borderId="0" applyFill="0" applyBorder="0" applyAlignment="0" applyProtection="0"/>
    <xf numFmtId="0" fontId="26" fillId="0" borderId="0"/>
    <xf numFmtId="0" fontId="45" fillId="0" borderId="0"/>
    <xf numFmtId="0" fontId="44" fillId="0" borderId="0"/>
    <xf numFmtId="0" fontId="26" fillId="0" borderId="17" applyNumberFormat="0" applyFill="0" applyAlignment="0" applyProtection="0"/>
    <xf numFmtId="0" fontId="4" fillId="0" borderId="0"/>
    <xf numFmtId="43" fontId="4" fillId="0" borderId="0" applyFont="0" applyFill="0" applyBorder="0" applyAlignment="0" applyProtection="0"/>
    <xf numFmtId="0" fontId="26" fillId="0" borderId="17" applyNumberFormat="0" applyFill="0" applyAlignment="0" applyProtection="0"/>
    <xf numFmtId="9" fontId="4" fillId="0" borderId="0" applyFont="0" applyFill="0" applyBorder="0" applyAlignment="0" applyProtection="0"/>
    <xf numFmtId="0" fontId="69" fillId="0" borderId="0">
      <alignment vertical="top"/>
    </xf>
    <xf numFmtId="9" fontId="69" fillId="0" borderId="0" applyFont="0" applyFill="0" applyBorder="0" applyAlignment="0" applyProtection="0">
      <alignment vertical="top"/>
    </xf>
    <xf numFmtId="43" fontId="4" fillId="0" borderId="0" applyFont="0" applyFill="0" applyBorder="0" applyAlignment="0" applyProtection="0"/>
    <xf numFmtId="0" fontId="57" fillId="6" borderId="9" applyNumberFormat="0" applyAlignment="0" applyProtection="0"/>
    <xf numFmtId="0" fontId="6" fillId="0" borderId="0"/>
    <xf numFmtId="44" fontId="6" fillId="0" borderId="0" applyFont="0" applyFill="0" applyBorder="0" applyAlignment="0" applyProtection="0"/>
    <xf numFmtId="0" fontId="6" fillId="0" borderId="0"/>
    <xf numFmtId="9" fontId="69" fillId="0" borderId="0" applyFont="0" applyFill="0" applyBorder="0" applyAlignment="0" applyProtection="0">
      <alignment vertical="top"/>
    </xf>
    <xf numFmtId="0" fontId="46" fillId="0" borderId="0"/>
    <xf numFmtId="0" fontId="46" fillId="9" borderId="13" applyNumberFormat="0" applyFont="0" applyAlignment="0" applyProtection="0"/>
    <xf numFmtId="3" fontId="26" fillId="0" borderId="0" applyFill="0" applyBorder="0" applyAlignment="0" applyProtection="0"/>
    <xf numFmtId="0" fontId="26" fillId="0" borderId="0"/>
    <xf numFmtId="0" fontId="26" fillId="0" borderId="17" applyNumberFormat="0" applyFill="0" applyAlignment="0" applyProtection="0"/>
    <xf numFmtId="0" fontId="26" fillId="0" borderId="0"/>
    <xf numFmtId="3" fontId="26" fillId="2" borderId="0" applyBorder="0" applyAlignment="0" applyProtection="0"/>
    <xf numFmtId="0" fontId="26" fillId="0" borderId="0"/>
    <xf numFmtId="3" fontId="26" fillId="2" borderId="0" applyBorder="0" applyAlignment="0" applyProtection="0"/>
    <xf numFmtId="3" fontId="26" fillId="2" borderId="0" applyBorder="0" applyAlignment="0" applyProtection="0"/>
    <xf numFmtId="0" fontId="26" fillId="0" borderId="0"/>
    <xf numFmtId="0" fontId="26" fillId="0" borderId="0"/>
    <xf numFmtId="3" fontId="26" fillId="2" borderId="0" applyBorder="0" applyAlignment="0" applyProtection="0"/>
    <xf numFmtId="0" fontId="26" fillId="0" borderId="0"/>
    <xf numFmtId="0" fontId="26" fillId="0" borderId="0"/>
    <xf numFmtId="0" fontId="26" fillId="0" borderId="0"/>
    <xf numFmtId="0" fontId="26" fillId="0" borderId="0"/>
    <xf numFmtId="3" fontId="26" fillId="2" borderId="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3" fontId="26" fillId="2" borderId="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13" applyNumberFormat="0" applyFont="0" applyAlignment="0" applyProtection="0"/>
    <xf numFmtId="43" fontId="26" fillId="0" borderId="0" applyFont="0" applyFill="0" applyBorder="0" applyAlignment="0" applyProtection="0"/>
    <xf numFmtId="0" fontId="26" fillId="0" borderId="0"/>
    <xf numFmtId="0" fontId="4" fillId="0" borderId="0"/>
    <xf numFmtId="43" fontId="26" fillId="0" borderId="0" applyFont="0" applyFill="0" applyBorder="0" applyAlignment="0" applyProtection="0"/>
    <xf numFmtId="0" fontId="4" fillId="0" borderId="0"/>
    <xf numFmtId="43" fontId="26" fillId="0" borderId="0" applyFont="0" applyFill="0" applyBorder="0" applyAlignment="0" applyProtection="0"/>
    <xf numFmtId="3" fontId="26" fillId="2" borderId="0" applyBorder="0" applyAlignment="0" applyProtection="0"/>
    <xf numFmtId="0" fontId="4" fillId="0" borderId="0"/>
    <xf numFmtId="3" fontId="26" fillId="2" borderId="0" applyBorder="0" applyAlignment="0" applyProtection="0"/>
    <xf numFmtId="43" fontId="26" fillId="0" borderId="0" applyFont="0" applyFill="0" applyBorder="0" applyAlignment="0" applyProtection="0"/>
    <xf numFmtId="0" fontId="4" fillId="0" borderId="0"/>
    <xf numFmtId="3" fontId="26" fillId="2" borderId="0" applyBorder="0" applyAlignment="0" applyProtection="0"/>
    <xf numFmtId="43" fontId="26" fillId="0" borderId="0" applyFont="0" applyFill="0" applyBorder="0" applyAlignment="0" applyProtection="0"/>
    <xf numFmtId="0" fontId="4" fillId="0" borderId="0"/>
    <xf numFmtId="43" fontId="26" fillId="0" borderId="0" applyFont="0" applyFill="0" applyBorder="0" applyAlignment="0" applyProtection="0"/>
    <xf numFmtId="0" fontId="4" fillId="0" borderId="0"/>
    <xf numFmtId="43" fontId="26" fillId="0" borderId="0" applyFont="0" applyFill="0" applyBorder="0" applyAlignment="0" applyProtection="0"/>
    <xf numFmtId="0" fontId="4" fillId="0" borderId="0"/>
    <xf numFmtId="43" fontId="26" fillId="0" borderId="0" applyFont="0" applyFill="0" applyBorder="0" applyAlignment="0" applyProtection="0"/>
    <xf numFmtId="0" fontId="4" fillId="0" borderId="0"/>
    <xf numFmtId="43" fontId="26" fillId="0" borderId="0" applyFont="0" applyFill="0" applyBorder="0" applyAlignment="0" applyProtection="0"/>
    <xf numFmtId="0" fontId="4" fillId="0" borderId="0"/>
    <xf numFmtId="0" fontId="26" fillId="0" borderId="0"/>
    <xf numFmtId="43" fontId="26" fillId="0" borderId="0" applyFont="0" applyFill="0" applyBorder="0" applyAlignment="0" applyProtection="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0" fontId="26" fillId="0" borderId="0"/>
    <xf numFmtId="43" fontId="26" fillId="0" borderId="0" applyFont="0" applyFill="0" applyBorder="0" applyAlignment="0" applyProtection="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xf numFmtId="0" fontId="26" fillId="0" borderId="0"/>
    <xf numFmtId="44" fontId="26" fillId="0" borderId="0" applyFont="0" applyFill="0" applyBorder="0" applyAlignment="0" applyProtection="0"/>
    <xf numFmtId="0" fontId="4" fillId="0" borderId="0"/>
    <xf numFmtId="0" fontId="4" fillId="0" borderId="0"/>
    <xf numFmtId="0" fontId="4" fillId="0" borderId="0"/>
    <xf numFmtId="0" fontId="4" fillId="0" borderId="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0" borderId="0"/>
    <xf numFmtId="0" fontId="4" fillId="31" borderId="0" applyNumberFormat="0" applyBorder="0" applyAlignment="0" applyProtection="0"/>
    <xf numFmtId="0" fontId="4" fillId="3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9" borderId="13"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0" borderId="0"/>
    <xf numFmtId="0" fontId="4" fillId="31" borderId="0" applyNumberFormat="0" applyBorder="0" applyAlignment="0" applyProtection="0"/>
    <xf numFmtId="0" fontId="4" fillId="32" borderId="0" applyNumberFormat="0" applyBorder="0" applyAlignment="0" applyProtection="0"/>
    <xf numFmtId="3" fontId="26" fillId="0" borderId="0" applyFill="0" applyBorder="0" applyAlignment="0" applyProtection="0"/>
    <xf numFmtId="44" fontId="4" fillId="0" borderId="0" applyFont="0" applyFill="0" applyBorder="0" applyAlignment="0" applyProtection="0"/>
    <xf numFmtId="3" fontId="26" fillId="0" borderId="0" applyFill="0" applyBorder="0" applyAlignment="0" applyProtection="0"/>
    <xf numFmtId="44" fontId="4" fillId="0" borderId="0" applyFont="0" applyFill="0" applyBorder="0" applyAlignment="0" applyProtection="0"/>
    <xf numFmtId="3" fontId="26" fillId="0" borderId="0" applyFill="0" applyBorder="0" applyAlignment="0" applyProtection="0"/>
    <xf numFmtId="44" fontId="4" fillId="0" borderId="0" applyFont="0" applyFill="0" applyBorder="0" applyAlignment="0" applyProtection="0"/>
    <xf numFmtId="3" fontId="26" fillId="0" borderId="0" applyFill="0" applyBorder="0" applyAlignment="0" applyProtection="0"/>
    <xf numFmtId="44" fontId="4" fillId="0" borderId="0" applyFont="0" applyFill="0" applyBorder="0" applyAlignment="0" applyProtection="0"/>
    <xf numFmtId="3" fontId="26" fillId="0" borderId="0" applyFill="0" applyBorder="0" applyAlignment="0" applyProtection="0"/>
    <xf numFmtId="44" fontId="4" fillId="0" borderId="0" applyFont="0" applyFill="0" applyBorder="0" applyAlignment="0" applyProtection="0"/>
    <xf numFmtId="3" fontId="26" fillId="0" borderId="0" applyFill="0" applyBorder="0" applyAlignment="0" applyProtection="0"/>
    <xf numFmtId="44" fontId="4" fillId="0" borderId="0" applyFont="0" applyFill="0" applyBorder="0" applyAlignment="0" applyProtection="0"/>
    <xf numFmtId="3" fontId="26" fillId="0" borderId="0" applyFill="0" applyBorder="0" applyAlignment="0" applyProtection="0"/>
    <xf numFmtId="44" fontId="4" fillId="0" borderId="0" applyFont="0" applyFill="0" applyBorder="0" applyAlignment="0" applyProtection="0"/>
    <xf numFmtId="0" fontId="26" fillId="35" borderId="125" applyNumberFormat="0" applyFont="0" applyAlignment="0" applyProtection="0"/>
    <xf numFmtId="41" fontId="48" fillId="0" borderId="2" applyNumberFormat="0" applyFont="0" applyFill="0" applyProtection="0">
      <alignment horizontal="center" vertical="center"/>
    </xf>
    <xf numFmtId="0" fontId="49" fillId="0" borderId="2">
      <alignment horizontal="right" vertical="center"/>
    </xf>
    <xf numFmtId="0" fontId="34" fillId="0" borderId="2" applyNumberFormat="0" applyFill="0" applyBorder="0" applyAlignment="0" applyProtection="0"/>
    <xf numFmtId="0" fontId="34" fillId="0" borderId="2" applyNumberFormat="0" applyFill="0" applyBorder="0" applyAlignment="0" applyProtection="0"/>
    <xf numFmtId="0" fontId="39" fillId="0" borderId="2" applyFill="0" applyAlignment="0" applyProtection="0">
      <protection locked="0"/>
    </xf>
    <xf numFmtId="179" fontId="67" fillId="0" borderId="4">
      <alignment horizontal="right"/>
    </xf>
    <xf numFmtId="40" fontId="67" fillId="0" borderId="4">
      <alignment horizontal="right"/>
    </xf>
    <xf numFmtId="0" fontId="34" fillId="0" borderId="2" applyNumberFormat="0" applyFill="0" applyBorder="0" applyAlignment="0" applyProtection="0"/>
    <xf numFmtId="6" fontId="40" fillId="0" borderId="4"/>
    <xf numFmtId="0" fontId="26" fillId="35" borderId="125" applyNumberFormat="0" applyFont="0" applyAlignment="0" applyProtection="0"/>
    <xf numFmtId="0" fontId="26" fillId="63" borderId="154" applyNumberFormat="0" applyProtection="0">
      <alignment horizontal="left" vertical="center" indent="1"/>
    </xf>
    <xf numFmtId="0" fontId="23" fillId="0" borderId="14" applyNumberFormat="0" applyFill="0" applyAlignment="0" applyProtection="0"/>
    <xf numFmtId="0" fontId="82" fillId="61" borderId="133" applyNumberFormat="0" applyAlignment="0" applyProtection="0"/>
    <xf numFmtId="0" fontId="82" fillId="61" borderId="151" applyNumberFormat="0" applyAlignment="0" applyProtection="0"/>
    <xf numFmtId="43" fontId="46" fillId="0" borderId="0" applyFont="0" applyFill="0" applyBorder="0" applyAlignment="0" applyProtection="0"/>
    <xf numFmtId="3" fontId="26" fillId="2" borderId="0" applyBorder="0" applyAlignment="0" applyProtection="0"/>
    <xf numFmtId="10" fontId="6" fillId="60" borderId="150" applyNumberFormat="0" applyBorder="0" applyAlignment="0" applyProtection="0"/>
    <xf numFmtId="0" fontId="26" fillId="35" borderId="153" applyNumberFormat="0" applyFont="0" applyAlignment="0" applyProtection="0"/>
    <xf numFmtId="0" fontId="87" fillId="0" borderId="147" applyNumberFormat="0" applyFill="0" applyAlignment="0" applyProtection="0"/>
    <xf numFmtId="0" fontId="26" fillId="35" borderId="125" applyNumberFormat="0" applyFont="0" applyAlignment="0" applyProtection="0"/>
    <xf numFmtId="0" fontId="97" fillId="0" borderId="155" applyNumberFormat="0" applyFill="0" applyAlignment="0" applyProtection="0"/>
    <xf numFmtId="179" fontId="67" fillId="0" borderId="131">
      <alignment horizontal="right"/>
    </xf>
    <xf numFmtId="40" fontId="70" fillId="0" borderId="149"/>
    <xf numFmtId="0" fontId="39" fillId="0" borderId="2" applyFill="0" applyAlignment="0" applyProtection="0">
      <protection locked="0"/>
    </xf>
    <xf numFmtId="0" fontId="141" fillId="55" borderId="145" applyNumberFormat="0" applyAlignment="0" applyProtection="0"/>
    <xf numFmtId="0" fontId="26" fillId="63" borderId="126" applyNumberFormat="0" applyProtection="0">
      <alignment horizontal="left" vertical="center" indent="1"/>
    </xf>
    <xf numFmtId="0" fontId="87" fillId="0" borderId="156" applyNumberFormat="0" applyFill="0" applyAlignment="0" applyProtection="0"/>
    <xf numFmtId="0" fontId="26" fillId="63" borderId="126" applyNumberFormat="0" applyProtection="0">
      <alignment horizontal="left" vertical="center" indent="1"/>
    </xf>
    <xf numFmtId="0" fontId="46" fillId="0" borderId="0"/>
    <xf numFmtId="0" fontId="146" fillId="2" borderId="142" applyNumberFormat="0" applyAlignment="0" applyProtection="0"/>
    <xf numFmtId="0" fontId="26" fillId="63" borderId="126" applyNumberFormat="0" applyProtection="0">
      <alignment horizontal="left" vertical="center" indent="1"/>
    </xf>
    <xf numFmtId="0" fontId="75" fillId="55" borderId="123" applyNumberFormat="0" applyAlignment="0" applyProtection="0"/>
    <xf numFmtId="0" fontId="26" fillId="63" borderId="126" applyNumberFormat="0" applyProtection="0">
      <alignment horizontal="left" vertical="center" indent="1"/>
    </xf>
    <xf numFmtId="0" fontId="91" fillId="0" borderId="124"/>
    <xf numFmtId="0" fontId="36" fillId="35" borderId="153" applyNumberFormat="0" applyFont="0" applyAlignment="0" applyProtection="0"/>
    <xf numFmtId="0" fontId="26" fillId="63" borderId="126" applyNumberFormat="0" applyProtection="0">
      <alignment horizontal="left" vertical="center" indent="1"/>
    </xf>
    <xf numFmtId="0" fontId="91" fillId="0" borderId="152"/>
    <xf numFmtId="0" fontId="26" fillId="35" borderId="153" applyNumberFormat="0" applyFont="0" applyAlignment="0" applyProtection="0"/>
    <xf numFmtId="4" fontId="69" fillId="62" borderId="145" applyNumberFormat="0" applyProtection="0">
      <alignment vertical="center"/>
    </xf>
    <xf numFmtId="0" fontId="26" fillId="63" borderId="136" applyNumberFormat="0" applyProtection="0">
      <alignment horizontal="left" vertical="center" indent="1"/>
    </xf>
    <xf numFmtId="4" fontId="69" fillId="62" borderId="154" applyNumberFormat="0" applyProtection="0">
      <alignment horizontal="left" vertical="center" indent="1"/>
    </xf>
    <xf numFmtId="0" fontId="87" fillId="0" borderId="155" applyNumberFormat="0" applyFill="0" applyAlignment="0" applyProtection="0"/>
    <xf numFmtId="0" fontId="82" fillId="61" borderId="151" applyNumberFormat="0" applyAlignment="0" applyProtection="0"/>
    <xf numFmtId="0" fontId="82" fillId="61" borderId="151" applyNumberFormat="0" applyAlignment="0" applyProtection="0"/>
    <xf numFmtId="0" fontId="82" fillId="42" borderId="142" applyNumberFormat="0" applyAlignment="0" applyProtection="0"/>
    <xf numFmtId="0" fontId="87" fillId="0" borderId="138" applyNumberFormat="0" applyFill="0" applyAlignment="0" applyProtection="0"/>
    <xf numFmtId="0" fontId="82" fillId="61" borderId="151" applyNumberFormat="0" applyAlignment="0" applyProtection="0"/>
    <xf numFmtId="179" fontId="67" fillId="0" borderId="158">
      <alignment horizontal="right"/>
    </xf>
    <xf numFmtId="0" fontId="26" fillId="70" borderId="125" applyNumberFormat="0" applyFont="0" applyAlignment="0" applyProtection="0"/>
    <xf numFmtId="0" fontId="26" fillId="63" borderId="154" applyNumberFormat="0" applyProtection="0">
      <alignment horizontal="left" vertical="center" indent="1"/>
    </xf>
    <xf numFmtId="4" fontId="69" fillId="64" borderId="154" applyNumberFormat="0" applyProtection="0">
      <alignment horizontal="right" vertical="center"/>
    </xf>
    <xf numFmtId="0" fontId="75" fillId="55" borderId="151" applyNumberFormat="0" applyAlignment="0" applyProtection="0"/>
    <xf numFmtId="0" fontId="26" fillId="63" borderId="126" applyNumberFormat="0" applyProtection="0">
      <alignment horizontal="left" vertical="center" indent="1"/>
    </xf>
    <xf numFmtId="0" fontId="26" fillId="63" borderId="154" applyNumberFormat="0" applyProtection="0">
      <alignment horizontal="left" vertical="center" indent="1"/>
    </xf>
    <xf numFmtId="0" fontId="26" fillId="63" borderId="126" applyNumberFormat="0" applyProtection="0">
      <alignment horizontal="left" vertical="center" indent="1"/>
    </xf>
    <xf numFmtId="0" fontId="75" fillId="55" borderId="123" applyNumberFormat="0" applyAlignment="0" applyProtection="0"/>
    <xf numFmtId="0" fontId="26" fillId="63" borderId="126" applyNumberFormat="0" applyProtection="0">
      <alignment horizontal="left" vertical="center" indent="1"/>
    </xf>
    <xf numFmtId="0" fontId="91" fillId="0" borderId="124"/>
    <xf numFmtId="0" fontId="82" fillId="61" borderId="151" applyNumberFormat="0" applyAlignment="0" applyProtection="0"/>
    <xf numFmtId="0" fontId="26" fillId="63" borderId="126" applyNumberFormat="0" applyProtection="0">
      <alignment horizontal="left" vertical="center" indent="1"/>
    </xf>
    <xf numFmtId="0" fontId="82" fillId="61" borderId="133" applyNumberFormat="0" applyAlignment="0" applyProtection="0"/>
    <xf numFmtId="4" fontId="69" fillId="64" borderId="145" applyNumberFormat="0" applyProtection="0">
      <alignment horizontal="right" vertical="center"/>
    </xf>
    <xf numFmtId="10" fontId="6" fillId="60" borderId="132" applyNumberFormat="0" applyBorder="0" applyAlignment="0" applyProtection="0"/>
    <xf numFmtId="0" fontId="26" fillId="63" borderId="136" applyNumberFormat="0" applyProtection="0">
      <alignment horizontal="left" vertical="center" indent="1"/>
    </xf>
    <xf numFmtId="0" fontId="85" fillId="67" borderId="136" applyNumberFormat="0" applyAlignment="0" applyProtection="0"/>
    <xf numFmtId="0" fontId="26" fillId="35" borderId="125" applyNumberFormat="0" applyFont="0" applyAlignment="0" applyProtection="0"/>
    <xf numFmtId="0" fontId="82" fillId="61" borderId="151" applyNumberFormat="0" applyAlignment="0" applyProtection="0"/>
    <xf numFmtId="0" fontId="82" fillId="61" borderId="151" applyNumberFormat="0" applyAlignment="0" applyProtection="0"/>
    <xf numFmtId="0" fontId="26" fillId="35" borderId="125" applyNumberFormat="0" applyFont="0" applyAlignment="0" applyProtection="0"/>
    <xf numFmtId="0" fontId="26" fillId="63" borderId="154" applyNumberFormat="0" applyProtection="0">
      <alignment horizontal="left" vertical="center" indent="1"/>
    </xf>
    <xf numFmtId="0" fontId="87" fillId="0" borderId="155" applyNumberFormat="0" applyFill="0" applyAlignment="0" applyProtection="0"/>
    <xf numFmtId="0" fontId="36" fillId="35" borderId="144" applyNumberFormat="0" applyFont="0" applyAlignment="0" applyProtection="0"/>
    <xf numFmtId="0" fontId="26" fillId="35" borderId="153" applyNumberFormat="0" applyFont="0" applyAlignment="0" applyProtection="0"/>
    <xf numFmtId="0" fontId="75" fillId="55" borderId="142" applyNumberFormat="0" applyAlignment="0" applyProtection="0"/>
    <xf numFmtId="0" fontId="26" fillId="63" borderId="126" applyNumberFormat="0" applyProtection="0">
      <alignment horizontal="left" vertical="center" indent="1"/>
    </xf>
    <xf numFmtId="0" fontId="26" fillId="35" borderId="144" applyNumberFormat="0" applyFont="0" applyAlignment="0" applyProtection="0"/>
    <xf numFmtId="0" fontId="26" fillId="63" borderId="126" applyNumberFormat="0" applyProtection="0">
      <alignment horizontal="left" vertical="center" indent="1"/>
    </xf>
    <xf numFmtId="0" fontId="82" fillId="61" borderId="151" applyNumberFormat="0" applyAlignment="0" applyProtection="0"/>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85" fillId="67" borderId="154" applyNumberFormat="0" applyAlignment="0" applyProtection="0"/>
    <xf numFmtId="40" fontId="71" fillId="0" borderId="149"/>
    <xf numFmtId="0" fontId="82" fillId="61" borderId="133" applyNumberFormat="0" applyAlignment="0" applyProtection="0"/>
    <xf numFmtId="0" fontId="36" fillId="35" borderId="144" applyNumberFormat="0" applyFont="0" applyAlignment="0" applyProtection="0"/>
    <xf numFmtId="0" fontId="82" fillId="61" borderId="151" applyNumberFormat="0" applyAlignment="0" applyProtection="0"/>
    <xf numFmtId="4" fontId="69" fillId="62" borderId="154" applyNumberFormat="0" applyProtection="0">
      <alignment horizontal="left" vertical="center" indent="1"/>
    </xf>
    <xf numFmtId="0" fontId="26" fillId="35" borderId="153" applyNumberFormat="0" applyFont="0" applyAlignment="0" applyProtection="0"/>
    <xf numFmtId="0" fontId="26" fillId="35" borderId="144" applyNumberFormat="0" applyFont="0" applyAlignment="0" applyProtection="0"/>
    <xf numFmtId="0" fontId="91" fillId="0" borderId="152"/>
    <xf numFmtId="0" fontId="82" fillId="61" borderId="151" applyNumberFormat="0" applyAlignment="0" applyProtection="0"/>
    <xf numFmtId="0" fontId="87" fillId="0" borderId="138" applyNumberFormat="0" applyFill="0" applyAlignment="0" applyProtection="0"/>
    <xf numFmtId="0" fontId="82" fillId="61" borderId="151" applyNumberFormat="0" applyAlignment="0" applyProtection="0"/>
    <xf numFmtId="10" fontId="6" fillId="60" borderId="150" applyNumberFormat="0" applyBorder="0" applyAlignment="0" applyProtection="0"/>
    <xf numFmtId="0" fontId="82" fillId="61" borderId="151" applyNumberFormat="0" applyAlignment="0" applyProtection="0"/>
    <xf numFmtId="0" fontId="26" fillId="35" borderId="125" applyNumberFormat="0" applyFont="0" applyAlignment="0" applyProtection="0"/>
    <xf numFmtId="0" fontId="26" fillId="35" borderId="163" applyNumberFormat="0" applyFont="0" applyAlignment="0" applyProtection="0"/>
    <xf numFmtId="0" fontId="91" fillId="0" borderId="171"/>
    <xf numFmtId="0" fontId="36" fillId="35" borderId="125" applyNumberFormat="0" applyFont="0" applyAlignment="0" applyProtection="0"/>
    <xf numFmtId="0" fontId="36" fillId="35" borderId="153" applyNumberFormat="0" applyFont="0" applyAlignment="0" applyProtection="0"/>
    <xf numFmtId="0" fontId="26" fillId="35" borderId="153" applyNumberFormat="0" applyFont="0" applyAlignment="0" applyProtection="0"/>
    <xf numFmtId="40" fontId="70" fillId="0" borderId="131"/>
    <xf numFmtId="0" fontId="87" fillId="0" borderId="137" applyNumberFormat="0" applyFill="0" applyAlignment="0" applyProtection="0"/>
    <xf numFmtId="0" fontId="91" fillId="0" borderId="152"/>
    <xf numFmtId="0" fontId="138" fillId="42" borderId="151" applyNumberFormat="0" applyAlignment="0" applyProtection="0"/>
    <xf numFmtId="0" fontId="26" fillId="35" borderId="153" applyNumberFormat="0" applyFont="0" applyAlignment="0" applyProtection="0"/>
    <xf numFmtId="0" fontId="87" fillId="0" borderId="155" applyNumberFormat="0" applyFill="0" applyAlignment="0" applyProtection="0"/>
    <xf numFmtId="0" fontId="87" fillId="0" borderId="137" applyNumberFormat="0" applyFill="0" applyAlignment="0" applyProtection="0"/>
    <xf numFmtId="0" fontId="82" fillId="61" borderId="151" applyNumberFormat="0" applyAlignment="0" applyProtection="0"/>
    <xf numFmtId="0" fontId="87" fillId="0" borderId="156" applyNumberFormat="0" applyFill="0" applyAlignment="0" applyProtection="0"/>
    <xf numFmtId="0" fontId="113" fillId="67" borderId="151" applyNumberFormat="0" applyAlignment="0" applyProtection="0"/>
    <xf numFmtId="40" fontId="67" fillId="0" borderId="131">
      <alignment horizontal="right"/>
    </xf>
    <xf numFmtId="0" fontId="36" fillId="35" borderId="153" applyNumberFormat="0" applyFont="0" applyAlignment="0" applyProtection="0"/>
    <xf numFmtId="0" fontId="36" fillId="35" borderId="153" applyNumberFormat="0" applyFont="0" applyAlignment="0" applyProtection="0"/>
    <xf numFmtId="41" fontId="48" fillId="0" borderId="2" applyNumberFormat="0" applyFont="0" applyFill="0" applyProtection="0">
      <alignment horizontal="center" vertical="center"/>
    </xf>
    <xf numFmtId="0" fontId="87" fillId="0" borderId="156" applyNumberFormat="0" applyFill="0" applyAlignment="0" applyProtection="0"/>
    <xf numFmtId="0" fontId="82" fillId="61" borderId="151" applyNumberFormat="0" applyAlignment="0" applyProtection="0"/>
    <xf numFmtId="0" fontId="91" fillId="0" borderId="124"/>
    <xf numFmtId="0" fontId="82" fillId="61" borderId="142" applyNumberFormat="0" applyAlignment="0" applyProtection="0"/>
    <xf numFmtId="0" fontId="26" fillId="63" borderId="126" applyNumberFormat="0" applyProtection="0">
      <alignment horizontal="left" vertical="center" indent="1"/>
    </xf>
    <xf numFmtId="0" fontId="82" fillId="61" borderId="151" applyNumberFormat="0" applyAlignment="0" applyProtection="0"/>
    <xf numFmtId="0" fontId="26" fillId="35" borderId="125" applyNumberFormat="0" applyFont="0" applyAlignment="0" applyProtection="0"/>
    <xf numFmtId="0" fontId="87" fillId="0" borderId="155" applyNumberFormat="0" applyFill="0" applyAlignment="0" applyProtection="0"/>
    <xf numFmtId="0" fontId="82" fillId="61" borderId="151" applyNumberFormat="0" applyAlignment="0" applyProtection="0"/>
    <xf numFmtId="0" fontId="26" fillId="35" borderId="125" applyNumberFormat="0" applyFont="0" applyAlignment="0" applyProtection="0"/>
    <xf numFmtId="0" fontId="26" fillId="35" borderId="144" applyNumberFormat="0" applyFont="0" applyAlignment="0" applyProtection="0"/>
    <xf numFmtId="40" fontId="67" fillId="0" borderId="2">
      <alignment horizontal="right"/>
    </xf>
    <xf numFmtId="0" fontId="82" fillId="61" borderId="104" applyNumberFormat="0" applyAlignment="0" applyProtection="0"/>
    <xf numFmtId="0" fontId="82" fillId="61" borderId="86" applyNumberFormat="0" applyAlignment="0" applyProtection="0"/>
    <xf numFmtId="0" fontId="26" fillId="35" borderId="97" applyNumberFormat="0" applyFont="0" applyAlignment="0" applyProtection="0"/>
    <xf numFmtId="0" fontId="87" fillId="0" borderId="90" applyNumberFormat="0" applyFill="0" applyAlignment="0" applyProtection="0"/>
    <xf numFmtId="0" fontId="87" fillId="0" borderId="90" applyNumberFormat="0" applyFill="0" applyAlignment="0" applyProtection="0"/>
    <xf numFmtId="0" fontId="87" fillId="0" borderId="108" applyNumberFormat="0" applyFill="0" applyAlignment="0" applyProtection="0"/>
    <xf numFmtId="0" fontId="26" fillId="35" borderId="106" applyNumberFormat="0" applyFont="0" applyAlignment="0" applyProtection="0"/>
    <xf numFmtId="0" fontId="138" fillId="42" borderId="104" applyNumberFormat="0" applyAlignment="0" applyProtection="0"/>
    <xf numFmtId="0" fontId="91" fillId="0" borderId="105"/>
    <xf numFmtId="0" fontId="82" fillId="61" borderId="142" applyNumberFormat="0" applyAlignment="0" applyProtection="0"/>
    <xf numFmtId="0" fontId="91" fillId="0" borderId="143"/>
    <xf numFmtId="0" fontId="26" fillId="63" borderId="154" applyNumberFormat="0" applyProtection="0">
      <alignment horizontal="left" vertical="center" indent="1"/>
    </xf>
    <xf numFmtId="0" fontId="26" fillId="35" borderId="125" applyNumberFormat="0" applyFont="0" applyAlignment="0" applyProtection="0"/>
    <xf numFmtId="0" fontId="138" fillId="42" borderId="170" applyNumberFormat="0" applyAlignment="0" applyProtection="0"/>
    <xf numFmtId="40" fontId="70" fillId="0" borderId="84"/>
    <xf numFmtId="0" fontId="26" fillId="35" borderId="106" applyNumberFormat="0" applyFont="0" applyAlignment="0" applyProtection="0"/>
    <xf numFmtId="0" fontId="36" fillId="35" borderId="106" applyNumberFormat="0" applyFont="0" applyAlignment="0" applyProtection="0"/>
    <xf numFmtId="0" fontId="36" fillId="35" borderId="106" applyNumberFormat="0" applyFont="0" applyAlignment="0" applyProtection="0"/>
    <xf numFmtId="0" fontId="36" fillId="35" borderId="106"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36" fillId="35" borderId="78"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36" fillId="35" borderId="78" applyNumberFormat="0" applyFont="0" applyAlignment="0" applyProtection="0"/>
    <xf numFmtId="0" fontId="36" fillId="35" borderId="78"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49" fillId="0" borderId="2">
      <alignment horizontal="right" vertical="center"/>
    </xf>
    <xf numFmtId="0" fontId="91" fillId="0" borderId="124"/>
    <xf numFmtId="0" fontId="138" fillId="42" borderId="123" applyNumberFormat="0" applyAlignment="0" applyProtection="0"/>
    <xf numFmtId="0" fontId="26" fillId="35" borderId="125" applyNumberFormat="0" applyFont="0" applyAlignment="0" applyProtection="0"/>
    <xf numFmtId="0" fontId="87" fillId="0" borderId="108" applyNumberFormat="0" applyFill="0" applyAlignment="0" applyProtection="0"/>
    <xf numFmtId="0" fontId="26" fillId="35" borderId="116" applyNumberFormat="0" applyFont="0" applyAlignment="0" applyProtection="0"/>
    <xf numFmtId="0" fontId="82" fillId="61" borderId="104" applyNumberFormat="0" applyAlignment="0" applyProtection="0"/>
    <xf numFmtId="0" fontId="82" fillId="61" borderId="123" applyNumberFormat="0" applyAlignment="0" applyProtection="0"/>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35" borderId="106" applyNumberFormat="0" applyFont="0" applyAlignment="0" applyProtection="0"/>
    <xf numFmtId="40" fontId="70" fillId="0" borderId="102"/>
    <xf numFmtId="0" fontId="87" fillId="0" borderId="127" applyNumberFormat="0" applyFill="0" applyAlignment="0" applyProtection="0"/>
    <xf numFmtId="0" fontId="87" fillId="0" borderId="108" applyNumberFormat="0" applyFill="0" applyAlignment="0" applyProtection="0"/>
    <xf numFmtId="0" fontId="26" fillId="35" borderId="78" applyNumberFormat="0" applyFont="0" applyAlignment="0" applyProtection="0"/>
    <xf numFmtId="0" fontId="26" fillId="35" borderId="78" applyNumberFormat="0" applyFont="0" applyAlignment="0" applyProtection="0"/>
    <xf numFmtId="40" fontId="67" fillId="0" borderId="2">
      <alignment horizontal="right"/>
    </xf>
    <xf numFmtId="179" fontId="67" fillId="0" borderId="2">
      <alignment horizontal="right"/>
    </xf>
    <xf numFmtId="0" fontId="26" fillId="35" borderId="153" applyNumberFormat="0" applyFont="0" applyAlignment="0" applyProtection="0"/>
    <xf numFmtId="0" fontId="26" fillId="63" borderId="136" applyNumberFormat="0" applyProtection="0">
      <alignment horizontal="left" vertical="center" indent="1"/>
    </xf>
    <xf numFmtId="0" fontId="26" fillId="63" borderId="154" applyNumberFormat="0" applyProtection="0">
      <alignment horizontal="left" vertical="center" indent="1"/>
    </xf>
    <xf numFmtId="0" fontId="26" fillId="35" borderId="125" applyNumberFormat="0" applyFont="0" applyAlignment="0" applyProtection="0"/>
    <xf numFmtId="0" fontId="26" fillId="63" borderId="154" applyNumberFormat="0" applyProtection="0">
      <alignment horizontal="left" vertical="center" indent="1"/>
    </xf>
    <xf numFmtId="40" fontId="71" fillId="0" borderId="149"/>
    <xf numFmtId="0" fontId="138" fillId="42" borderId="151" applyNumberFormat="0" applyAlignment="0" applyProtection="0"/>
    <xf numFmtId="0" fontId="26" fillId="63" borderId="126" applyNumberFormat="0" applyProtection="0">
      <alignment horizontal="left" vertical="center" indent="1"/>
    </xf>
    <xf numFmtId="0" fontId="82" fillId="61" borderId="151" applyNumberFormat="0" applyAlignment="0" applyProtection="0"/>
    <xf numFmtId="0" fontId="26" fillId="63" borderId="126" applyNumberFormat="0" applyProtection="0">
      <alignment horizontal="left" vertical="center" indent="1"/>
    </xf>
    <xf numFmtId="0" fontId="75" fillId="55" borderId="123" applyNumberFormat="0" applyAlignment="0" applyProtection="0"/>
    <xf numFmtId="0" fontId="26" fillId="63" borderId="126" applyNumberFormat="0" applyProtection="0">
      <alignment horizontal="left" vertical="center" indent="1"/>
    </xf>
    <xf numFmtId="0" fontId="87" fillId="0" borderId="148" applyNumberFormat="0" applyFill="0" applyAlignment="0" applyProtection="0"/>
    <xf numFmtId="0" fontId="26" fillId="63" borderId="126" applyNumberFormat="0" applyProtection="0">
      <alignment horizontal="left" vertical="center" indent="1"/>
    </xf>
    <xf numFmtId="0" fontId="87" fillId="0" borderId="138" applyNumberFormat="0" applyFill="0" applyAlignment="0" applyProtection="0"/>
    <xf numFmtId="0" fontId="82" fillId="61" borderId="151" applyNumberFormat="0" applyAlignment="0" applyProtection="0"/>
    <xf numFmtId="4" fontId="69" fillId="62" borderId="145" applyNumberFormat="0" applyProtection="0">
      <alignment vertical="center"/>
    </xf>
    <xf numFmtId="0" fontId="69" fillId="35" borderId="135" applyNumberFormat="0" applyFont="0" applyAlignment="0" applyProtection="0"/>
    <xf numFmtId="0" fontId="82" fillId="61" borderId="151" applyNumberFormat="0" applyAlignment="0" applyProtection="0"/>
    <xf numFmtId="0" fontId="91" fillId="0" borderId="134"/>
    <xf numFmtId="0" fontId="82" fillId="61" borderId="133" applyNumberFormat="0" applyAlignment="0" applyProtection="0"/>
    <xf numFmtId="179" fontId="67" fillId="0" borderId="2">
      <alignment horizontal="right"/>
    </xf>
    <xf numFmtId="0" fontId="26" fillId="35" borderId="172" applyNumberFormat="0" applyFont="0" applyAlignment="0" applyProtection="0"/>
    <xf numFmtId="0" fontId="87" fillId="0" borderId="156" applyNumberFormat="0" applyFill="0" applyAlignment="0" applyProtection="0"/>
    <xf numFmtId="0" fontId="87" fillId="0" borderId="138" applyNumberFormat="0" applyFill="0" applyAlignment="0" applyProtection="0"/>
    <xf numFmtId="0" fontId="26" fillId="35" borderId="125" applyNumberFormat="0" applyFont="0" applyAlignment="0" applyProtection="0"/>
    <xf numFmtId="0" fontId="87" fillId="0" borderId="138" applyNumberFormat="0" applyFill="0" applyAlignment="0" applyProtection="0"/>
    <xf numFmtId="0" fontId="85" fillId="55" borderId="154" applyNumberFormat="0" applyAlignment="0" applyProtection="0"/>
    <xf numFmtId="0" fontId="87" fillId="0" borderId="156" applyNumberFormat="0" applyFill="0" applyAlignment="0" applyProtection="0"/>
    <xf numFmtId="0" fontId="26" fillId="70" borderId="125" applyNumberFormat="0" applyFont="0" applyAlignment="0" applyProtection="0"/>
    <xf numFmtId="0" fontId="26" fillId="35" borderId="153" applyNumberFormat="0" applyFont="0" applyAlignment="0" applyProtection="0"/>
    <xf numFmtId="0" fontId="87" fillId="0" borderId="155" applyNumberFormat="0" applyFill="0" applyAlignment="0" applyProtection="0"/>
    <xf numFmtId="0" fontId="49" fillId="0" borderId="2">
      <alignment horizontal="right" vertical="center"/>
    </xf>
    <xf numFmtId="0" fontId="26" fillId="35" borderId="144" applyNumberFormat="0" applyFont="0" applyAlignment="0" applyProtection="0"/>
    <xf numFmtId="0" fontId="26" fillId="63" borderId="126" applyNumberFormat="0" applyProtection="0">
      <alignment horizontal="left" vertical="center" indent="1"/>
    </xf>
    <xf numFmtId="0" fontId="26" fillId="63" borderId="154" applyNumberFormat="0" applyProtection="0">
      <alignment horizontal="left" vertical="center" indent="1"/>
    </xf>
    <xf numFmtId="0" fontId="26" fillId="63" borderId="126" applyNumberFormat="0" applyProtection="0">
      <alignment horizontal="left" vertical="center" indent="1"/>
    </xf>
    <xf numFmtId="0" fontId="87" fillId="0" borderId="147" applyNumberFormat="0" applyFill="0" applyAlignment="0" applyProtection="0"/>
    <xf numFmtId="0" fontId="26" fillId="63" borderId="126" applyNumberFormat="0" applyProtection="0">
      <alignment horizontal="left" vertical="center" indent="1"/>
    </xf>
    <xf numFmtId="0" fontId="91" fillId="0" borderId="124"/>
    <xf numFmtId="0" fontId="97" fillId="0" borderId="155" applyNumberFormat="0" applyFill="0" applyAlignment="0" applyProtection="0"/>
    <xf numFmtId="0" fontId="82" fillId="61" borderId="133" applyNumberFormat="0" applyAlignment="0" applyProtection="0"/>
    <xf numFmtId="0" fontId="82" fillId="61" borderId="133" applyNumberFormat="0" applyAlignment="0" applyProtection="0"/>
    <xf numFmtId="0" fontId="82" fillId="61" borderId="170" applyNumberFormat="0" applyAlignment="0" applyProtection="0"/>
    <xf numFmtId="10" fontId="6" fillId="60" borderId="132" applyNumberFormat="0" applyBorder="0" applyAlignment="0" applyProtection="0"/>
    <xf numFmtId="0" fontId="87" fillId="0" borderId="156" applyNumberFormat="0" applyFill="0" applyAlignment="0" applyProtection="0"/>
    <xf numFmtId="0" fontId="26" fillId="35" borderId="135" applyNumberFormat="0" applyFont="0" applyAlignment="0" applyProtection="0"/>
    <xf numFmtId="0" fontId="36" fillId="35" borderId="125" applyNumberFormat="0" applyFont="0" applyAlignment="0" applyProtection="0"/>
    <xf numFmtId="0" fontId="87" fillId="0" borderId="155" applyNumberFormat="0" applyFill="0" applyAlignment="0" applyProtection="0"/>
    <xf numFmtId="0" fontId="82" fillId="61" borderId="151" applyNumberFormat="0" applyAlignment="0" applyProtection="0"/>
    <xf numFmtId="0" fontId="82" fillId="42" borderId="151" applyNumberFormat="0" applyAlignment="0" applyProtection="0"/>
    <xf numFmtId="0" fontId="26" fillId="70" borderId="153" applyNumberFormat="0" applyFont="0" applyAlignment="0" applyProtection="0"/>
    <xf numFmtId="0" fontId="87" fillId="0" borderId="174" applyNumberFormat="0" applyFill="0" applyAlignment="0" applyProtection="0"/>
    <xf numFmtId="40" fontId="67" fillId="0" borderId="149">
      <alignment horizontal="right"/>
    </xf>
    <xf numFmtId="0" fontId="87" fillId="0" borderId="146" applyNumberFormat="0" applyFill="0" applyAlignment="0" applyProtection="0"/>
    <xf numFmtId="0" fontId="26" fillId="63" borderId="126" applyNumberFormat="0" applyProtection="0">
      <alignment horizontal="left" vertical="center" indent="1"/>
    </xf>
    <xf numFmtId="0" fontId="26" fillId="63" borderId="145" applyNumberFormat="0" applyProtection="0">
      <alignment horizontal="left" vertical="center" indent="1"/>
    </xf>
    <xf numFmtId="0" fontId="26" fillId="63" borderId="126" applyNumberFormat="0" applyProtection="0">
      <alignment horizontal="left" vertical="center" indent="1"/>
    </xf>
    <xf numFmtId="0" fontId="75" fillId="55" borderId="142" applyNumberFormat="0" applyAlignment="0" applyProtection="0"/>
    <xf numFmtId="0" fontId="26" fillId="63" borderId="126" applyNumberFormat="0" applyProtection="0">
      <alignment horizontal="left" vertical="center" indent="1"/>
    </xf>
    <xf numFmtId="0" fontId="26" fillId="35" borderId="153" applyNumberFormat="0" applyFont="0" applyAlignment="0" applyProtection="0"/>
    <xf numFmtId="179" fontId="67" fillId="0" borderId="158">
      <alignment horizontal="right"/>
    </xf>
    <xf numFmtId="0" fontId="82" fillId="61" borderId="133" applyNumberFormat="0" applyAlignment="0" applyProtection="0"/>
    <xf numFmtId="0" fontId="82" fillId="61" borderId="133" applyNumberFormat="0" applyAlignment="0" applyProtection="0"/>
    <xf numFmtId="0" fontId="87" fillId="0" borderId="155" applyNumberFormat="0" applyFill="0" applyAlignment="0" applyProtection="0"/>
    <xf numFmtId="0" fontId="75" fillId="55" borderId="133" applyNumberFormat="0" applyAlignment="0" applyProtection="0"/>
    <xf numFmtId="0" fontId="49" fillId="0" borderId="2">
      <alignment horizontal="right" vertical="center"/>
    </xf>
    <xf numFmtId="0" fontId="26" fillId="35" borderId="78" applyNumberFormat="0" applyFont="0" applyAlignment="0" applyProtection="0"/>
    <xf numFmtId="0" fontId="26" fillId="70" borderId="78" applyNumberFormat="0" applyFont="0" applyAlignment="0" applyProtection="0"/>
    <xf numFmtId="0" fontId="26" fillId="70" borderId="78"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34" fillId="0" borderId="2" applyNumberFormat="0" applyFill="0" applyBorder="0" applyAlignment="0" applyProtection="0"/>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35" borderId="78" applyNumberFormat="0" applyFont="0" applyAlignment="0" applyProtection="0"/>
    <xf numFmtId="0" fontId="82" fillId="42" borderId="95" applyNumberFormat="0" applyAlignment="0" applyProtection="0"/>
    <xf numFmtId="0" fontId="26" fillId="63" borderId="89" applyNumberFormat="0" applyProtection="0">
      <alignment horizontal="left" vertical="center" indent="1"/>
    </xf>
    <xf numFmtId="0" fontId="26" fillId="35" borderId="106" applyNumberFormat="0" applyFont="0" applyAlignment="0" applyProtection="0"/>
    <xf numFmtId="0" fontId="91" fillId="0" borderId="87"/>
    <xf numFmtId="0" fontId="75" fillId="55" borderId="86" applyNumberFormat="0" applyAlignment="0" applyProtection="0"/>
    <xf numFmtId="0" fontId="26" fillId="35" borderId="106" applyNumberFormat="0" applyFont="0" applyAlignment="0" applyProtection="0"/>
    <xf numFmtId="0" fontId="87" fillId="0" borderId="109" applyNumberFormat="0" applyFill="0" applyAlignment="0" applyProtection="0"/>
    <xf numFmtId="0" fontId="26" fillId="63" borderId="89" applyNumberFormat="0" applyProtection="0">
      <alignment horizontal="left" vertical="center" indent="1"/>
    </xf>
    <xf numFmtId="0" fontId="26" fillId="63" borderId="89" applyNumberFormat="0" applyProtection="0">
      <alignment horizontal="left" vertical="center" indent="1"/>
    </xf>
    <xf numFmtId="0" fontId="69" fillId="35" borderId="88" applyNumberFormat="0" applyFont="0" applyAlignment="0" applyProtection="0"/>
    <xf numFmtId="0" fontId="82" fillId="61" borderId="86" applyNumberFormat="0" applyAlignment="0" applyProtection="0"/>
    <xf numFmtId="0" fontId="36" fillId="35" borderId="97" applyNumberFormat="0" applyFont="0" applyAlignment="0" applyProtection="0"/>
    <xf numFmtId="0" fontId="82" fillId="61" borderId="86" applyNumberFormat="0" applyAlignment="0" applyProtection="0"/>
    <xf numFmtId="4" fontId="69" fillId="64" borderId="98" applyNumberFormat="0" applyProtection="0">
      <alignment horizontal="right" vertical="center"/>
    </xf>
    <xf numFmtId="0" fontId="26" fillId="35" borderId="106" applyNumberFormat="0" applyFont="0" applyAlignment="0" applyProtection="0"/>
    <xf numFmtId="0" fontId="82" fillId="61" borderId="104" applyNumberFormat="0" applyAlignment="0" applyProtection="0"/>
    <xf numFmtId="179" fontId="67" fillId="0" borderId="111">
      <alignment horizontal="right"/>
    </xf>
    <xf numFmtId="40" fontId="71" fillId="0" borderId="102"/>
    <xf numFmtId="0" fontId="97" fillId="0" borderId="108" applyNumberFormat="0" applyFill="0" applyAlignment="0" applyProtection="0"/>
    <xf numFmtId="0" fontId="82" fillId="61" borderId="104" applyNumberFormat="0" applyAlignment="0" applyProtection="0"/>
    <xf numFmtId="0" fontId="36" fillId="35" borderId="106" applyNumberFormat="0" applyFont="0" applyAlignment="0" applyProtection="0"/>
    <xf numFmtId="0" fontId="82" fillId="61" borderId="95" applyNumberFormat="0" applyAlignment="0" applyProtection="0"/>
    <xf numFmtId="0" fontId="87" fillId="0" borderId="101" applyNumberFormat="0" applyFill="0" applyAlignment="0" applyProtection="0"/>
    <xf numFmtId="0" fontId="75" fillId="55" borderId="95" applyNumberFormat="0" applyAlignment="0" applyProtection="0"/>
    <xf numFmtId="0" fontId="82" fillId="61" borderId="104" applyNumberFormat="0" applyAlignment="0" applyProtection="0"/>
    <xf numFmtId="0" fontId="87" fillId="0" borderId="100" applyNumberFormat="0" applyFill="0" applyAlignment="0" applyProtection="0"/>
    <xf numFmtId="0" fontId="75" fillId="55" borderId="76" applyNumberFormat="0" applyAlignment="0" applyProtection="0"/>
    <xf numFmtId="0" fontId="75" fillId="55" borderId="76" applyNumberFormat="0" applyAlignment="0" applyProtection="0"/>
    <xf numFmtId="0" fontId="75" fillId="55" borderId="76" applyNumberFormat="0" applyAlignment="0" applyProtection="0"/>
    <xf numFmtId="0" fontId="26" fillId="63" borderId="98" applyNumberFormat="0" applyProtection="0">
      <alignment horizontal="left" vertical="center" indent="1"/>
    </xf>
    <xf numFmtId="0" fontId="26" fillId="35" borderId="97" applyNumberFormat="0" applyFont="0" applyAlignment="0" applyProtection="0"/>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146" fillId="2" borderId="95" applyNumberFormat="0" applyAlignment="0" applyProtection="0"/>
    <xf numFmtId="0" fontId="82" fillId="61" borderId="104" applyNumberFormat="0" applyAlignment="0" applyProtection="0"/>
    <xf numFmtId="0" fontId="87" fillId="0" borderId="99" applyNumberFormat="0" applyFill="0" applyAlignment="0" applyProtection="0"/>
    <xf numFmtId="0" fontId="75" fillId="55" borderId="95" applyNumberFormat="0" applyAlignment="0" applyProtection="0"/>
    <xf numFmtId="0" fontId="26" fillId="35" borderId="97" applyNumberFormat="0" applyFont="0" applyAlignment="0" applyProtection="0"/>
    <xf numFmtId="0" fontId="75" fillId="55" borderId="104" applyNumberFormat="0" applyAlignment="0" applyProtection="0"/>
    <xf numFmtId="0" fontId="87" fillId="0" borderId="109" applyNumberFormat="0" applyFill="0" applyAlignment="0" applyProtection="0"/>
    <xf numFmtId="0" fontId="138" fillId="42" borderId="104" applyNumberFormat="0" applyAlignment="0" applyProtection="0"/>
    <xf numFmtId="0" fontId="141" fillId="55" borderId="98" applyNumberFormat="0" applyAlignment="0" applyProtection="0"/>
    <xf numFmtId="40" fontId="67" fillId="0" borderId="102">
      <alignment horizontal="right"/>
    </xf>
    <xf numFmtId="0" fontId="36" fillId="35" borderId="97" applyNumberFormat="0" applyFont="0" applyAlignment="0" applyProtection="0"/>
    <xf numFmtId="0" fontId="87" fillId="0" borderId="108" applyNumberFormat="0" applyFill="0" applyAlignment="0" applyProtection="0"/>
    <xf numFmtId="4" fontId="69" fillId="64" borderId="107" applyNumberFormat="0" applyProtection="0">
      <alignment horizontal="right" vertical="center"/>
    </xf>
    <xf numFmtId="0" fontId="26" fillId="63" borderId="98" applyNumberFormat="0" applyProtection="0">
      <alignment horizontal="left" vertical="center" indent="1"/>
    </xf>
    <xf numFmtId="40" fontId="71" fillId="0" borderId="102"/>
    <xf numFmtId="179" fontId="67" fillId="0" borderId="84">
      <alignment horizontal="right"/>
    </xf>
    <xf numFmtId="40" fontId="67" fillId="0" borderId="84">
      <alignment horizontal="right"/>
    </xf>
    <xf numFmtId="0" fontId="26" fillId="70" borderId="106" applyNumberFormat="0" applyFont="0" applyAlignment="0" applyProtection="0"/>
    <xf numFmtId="0" fontId="26" fillId="63" borderId="107" applyNumberFormat="0" applyProtection="0">
      <alignment horizontal="left" vertical="center" indent="1"/>
    </xf>
    <xf numFmtId="0" fontId="26" fillId="35" borderId="106" applyNumberFormat="0" applyFont="0" applyAlignment="0" applyProtection="0"/>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82" fillId="61" borderId="104" applyNumberFormat="0" applyAlignment="0" applyProtection="0"/>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97" fillId="0" borderId="108" applyNumberFormat="0" applyFill="0" applyAlignment="0" applyProtection="0"/>
    <xf numFmtId="0" fontId="82" fillId="61" borderId="104" applyNumberFormat="0" applyAlignment="0" applyProtection="0"/>
    <xf numFmtId="0" fontId="113" fillId="67" borderId="104" applyNumberFormat="0" applyAlignment="0" applyProtection="0"/>
    <xf numFmtId="0" fontId="82" fillId="61" borderId="104" applyNumberFormat="0" applyAlignment="0" applyProtection="0"/>
    <xf numFmtId="0" fontId="82" fillId="42" borderId="104" applyNumberFormat="0" applyAlignment="0" applyProtection="0"/>
    <xf numFmtId="0" fontId="82" fillId="61" borderId="104" applyNumberFormat="0" applyAlignment="0" applyProtection="0"/>
    <xf numFmtId="0" fontId="87" fillId="0" borderId="109" applyNumberFormat="0" applyFill="0" applyAlignment="0" applyProtection="0"/>
    <xf numFmtId="179" fontId="67" fillId="0" borderId="111">
      <alignment horizontal="right"/>
    </xf>
    <xf numFmtId="0" fontId="113" fillId="67" borderId="104" applyNumberFormat="0" applyAlignment="0" applyProtection="0"/>
    <xf numFmtId="0" fontId="82" fillId="61" borderId="104" applyNumberFormat="0" applyAlignment="0" applyProtection="0"/>
    <xf numFmtId="0" fontId="91" fillId="0" borderId="96"/>
    <xf numFmtId="0" fontId="26" fillId="63" borderId="107" applyNumberFormat="0" applyProtection="0">
      <alignment horizontal="left" vertical="center" indent="1"/>
    </xf>
    <xf numFmtId="0" fontId="87" fillId="0" borderId="100" applyNumberFormat="0" applyFill="0" applyAlignment="0" applyProtection="0"/>
    <xf numFmtId="0" fontId="82" fillId="61" borderId="104" applyNumberFormat="0" applyAlignment="0" applyProtection="0"/>
    <xf numFmtId="0" fontId="82" fillId="61" borderId="104" applyNumberFormat="0" applyAlignment="0" applyProtection="0"/>
    <xf numFmtId="0" fontId="87" fillId="0" borderId="109" applyNumberFormat="0" applyFill="0" applyAlignment="0" applyProtection="0"/>
    <xf numFmtId="0" fontId="85" fillId="55" borderId="107" applyNumberFormat="0" applyAlignment="0" applyProtection="0"/>
    <xf numFmtId="0" fontId="87" fillId="0" borderId="109" applyNumberFormat="0" applyFill="0" applyAlignment="0" applyProtection="0"/>
    <xf numFmtId="0" fontId="82" fillId="61" borderId="104" applyNumberFormat="0" applyAlignment="0" applyProtection="0"/>
    <xf numFmtId="0" fontId="82" fillId="61" borderId="104" applyNumberFormat="0" applyAlignment="0" applyProtection="0"/>
    <xf numFmtId="0" fontId="87" fillId="0" borderId="109" applyNumberFormat="0" applyFill="0" applyAlignment="0" applyProtection="0"/>
    <xf numFmtId="10" fontId="6" fillId="60" borderId="103" applyNumberFormat="0" applyBorder="0" applyAlignment="0" applyProtection="0"/>
    <xf numFmtId="0" fontId="82" fillId="61" borderId="104" applyNumberFormat="0" applyAlignment="0" applyProtection="0"/>
    <xf numFmtId="0" fontId="87" fillId="0" borderId="108" applyNumberFormat="0" applyFill="0" applyAlignment="0" applyProtection="0"/>
    <xf numFmtId="0" fontId="87" fillId="0" borderId="108" applyNumberFormat="0" applyFill="0" applyAlignment="0" applyProtection="0"/>
    <xf numFmtId="0" fontId="91" fillId="0" borderId="105"/>
    <xf numFmtId="0" fontId="87" fillId="0" borderId="108" applyNumberFormat="0" applyFill="0" applyAlignment="0" applyProtection="0"/>
    <xf numFmtId="0" fontId="82" fillId="61" borderId="104" applyNumberFormat="0" applyAlignment="0" applyProtection="0"/>
    <xf numFmtId="0" fontId="87" fillId="0" borderId="91" applyNumberFormat="0" applyFill="0" applyAlignment="0" applyProtection="0"/>
    <xf numFmtId="0" fontId="87" fillId="0" borderId="91" applyNumberFormat="0" applyFill="0" applyAlignment="0" applyProtection="0"/>
    <xf numFmtId="0" fontId="87" fillId="0" borderId="91" applyNumberFormat="0" applyFill="0" applyAlignment="0" applyProtection="0"/>
    <xf numFmtId="0" fontId="75" fillId="55" borderId="95" applyNumberFormat="0" applyAlignment="0" applyProtection="0"/>
    <xf numFmtId="0" fontId="26" fillId="35" borderId="97" applyNumberFormat="0" applyFont="0" applyAlignment="0" applyProtection="0"/>
    <xf numFmtId="0" fontId="82" fillId="61" borderId="95" applyNumberFormat="0" applyAlignment="0" applyProtection="0"/>
    <xf numFmtId="0" fontId="82" fillId="61" borderId="86" applyNumberFormat="0" applyAlignment="0" applyProtection="0"/>
    <xf numFmtId="4" fontId="69" fillId="62" borderId="107" applyNumberFormat="0" applyProtection="0">
      <alignment horizontal="left" vertical="center" indent="1"/>
    </xf>
    <xf numFmtId="0" fontId="82" fillId="61" borderId="104" applyNumberFormat="0" applyAlignment="0" applyProtection="0"/>
    <xf numFmtId="0" fontId="26" fillId="63" borderId="107" applyNumberFormat="0" applyProtection="0">
      <alignment horizontal="left" vertical="center" indent="1"/>
    </xf>
    <xf numFmtId="0" fontId="82" fillId="61" borderId="86" applyNumberFormat="0" applyAlignment="0" applyProtection="0"/>
    <xf numFmtId="0" fontId="113" fillId="67" borderId="86" applyNumberFormat="0" applyAlignment="0" applyProtection="0"/>
    <xf numFmtId="4" fontId="69" fillId="64" borderId="98" applyNumberFormat="0" applyProtection="0">
      <alignment horizontal="right" vertical="center"/>
    </xf>
    <xf numFmtId="0" fontId="82" fillId="61" borderId="86" applyNumberFormat="0" applyAlignment="0" applyProtection="0"/>
    <xf numFmtId="0" fontId="26" fillId="35" borderId="97" applyNumberFormat="0" applyFont="0" applyAlignment="0" applyProtection="0"/>
    <xf numFmtId="0" fontId="26" fillId="35" borderId="88" applyNumberFormat="0" applyFont="0" applyAlignment="0" applyProtection="0"/>
    <xf numFmtId="0" fontId="85" fillId="67" borderId="89" applyNumberFormat="0" applyAlignment="0" applyProtection="0"/>
    <xf numFmtId="0" fontId="87" fillId="0" borderId="91" applyNumberFormat="0" applyFill="0" applyAlignment="0" applyProtection="0"/>
    <xf numFmtId="0" fontId="82" fillId="61" borderId="104" applyNumberFormat="0" applyAlignment="0" applyProtection="0"/>
    <xf numFmtId="0" fontId="26" fillId="35" borderId="106" applyNumberFormat="0" applyFont="0" applyAlignment="0" applyProtection="0"/>
    <xf numFmtId="10" fontId="6" fillId="60" borderId="103" applyNumberFormat="0" applyBorder="0" applyAlignment="0" applyProtection="0"/>
    <xf numFmtId="0" fontId="82" fillId="61" borderId="104" applyNumberFormat="0" applyAlignment="0" applyProtection="0"/>
    <xf numFmtId="0" fontId="87" fillId="0" borderId="108" applyNumberFormat="0" applyFill="0" applyAlignment="0" applyProtection="0"/>
    <xf numFmtId="4" fontId="69" fillId="62" borderId="107" applyNumberFormat="0" applyProtection="0">
      <alignment horizontal="left" vertical="center" indent="1"/>
    </xf>
    <xf numFmtId="10" fontId="6" fillId="60" borderId="85" applyNumberFormat="0" applyBorder="0" applyAlignment="0" applyProtection="0"/>
    <xf numFmtId="10" fontId="6" fillId="60" borderId="85" applyNumberFormat="0" applyBorder="0" applyAlignment="0" applyProtection="0"/>
    <xf numFmtId="4" fontId="69" fillId="62" borderId="98" applyNumberFormat="0" applyProtection="0">
      <alignment vertical="center"/>
    </xf>
    <xf numFmtId="4" fontId="69" fillId="62" borderId="98" applyNumberFormat="0" applyProtection="0">
      <alignment vertical="center"/>
    </xf>
    <xf numFmtId="0" fontId="82" fillId="61" borderId="86" applyNumberFormat="0" applyAlignment="0" applyProtection="0"/>
    <xf numFmtId="0" fontId="82" fillId="61" borderId="86" applyNumberFormat="0" applyAlignment="0" applyProtection="0"/>
    <xf numFmtId="0" fontId="82" fillId="61" borderId="86" applyNumberFormat="0" applyAlignment="0" applyProtection="0"/>
    <xf numFmtId="0" fontId="82" fillId="61" borderId="86" applyNumberFormat="0" applyAlignment="0" applyProtection="0"/>
    <xf numFmtId="0" fontId="91" fillId="0" borderId="105"/>
    <xf numFmtId="0" fontId="87" fillId="0" borderId="91" applyNumberFormat="0" applyFill="0" applyAlignment="0" applyProtection="0"/>
    <xf numFmtId="0" fontId="26" fillId="35" borderId="106" applyNumberFormat="0" applyFont="0" applyAlignment="0" applyProtection="0"/>
    <xf numFmtId="0" fontId="85" fillId="67" borderId="107" applyNumberFormat="0" applyAlignment="0" applyProtection="0"/>
    <xf numFmtId="0" fontId="91" fillId="0" borderId="77"/>
    <xf numFmtId="0" fontId="91" fillId="0" borderId="77"/>
    <xf numFmtId="0" fontId="91" fillId="0" borderId="77"/>
    <xf numFmtId="0" fontId="91" fillId="0" borderId="77"/>
    <xf numFmtId="0" fontId="91" fillId="0" borderId="77"/>
    <xf numFmtId="0" fontId="91" fillId="0" borderId="77"/>
    <xf numFmtId="0" fontId="93" fillId="58" borderId="96"/>
    <xf numFmtId="0" fontId="87" fillId="0" borderId="90" applyNumberFormat="0" applyFill="0" applyAlignment="0" applyProtection="0"/>
    <xf numFmtId="0" fontId="87" fillId="0" borderId="90" applyNumberFormat="0" applyFill="0" applyAlignment="0" applyProtection="0"/>
    <xf numFmtId="0" fontId="87" fillId="0" borderId="90" applyNumberFormat="0" applyFill="0" applyAlignment="0" applyProtection="0"/>
    <xf numFmtId="0" fontId="87" fillId="0" borderId="90" applyNumberFormat="0" applyFill="0" applyAlignment="0" applyProtection="0"/>
    <xf numFmtId="0" fontId="87" fillId="0" borderId="90" applyNumberFormat="0" applyFill="0" applyAlignment="0" applyProtection="0"/>
    <xf numFmtId="0" fontId="82" fillId="61" borderId="104" applyNumberFormat="0" applyAlignment="0" applyProtection="0"/>
    <xf numFmtId="0" fontId="87" fillId="0" borderId="90" applyNumberFormat="0" applyFill="0" applyAlignment="0" applyProtection="0"/>
    <xf numFmtId="0" fontId="87" fillId="0" borderId="90" applyNumberFormat="0" applyFill="0" applyAlignment="0" applyProtection="0"/>
    <xf numFmtId="0" fontId="87" fillId="0" borderId="90" applyNumberFormat="0" applyFill="0" applyAlignment="0" applyProtection="0"/>
    <xf numFmtId="0" fontId="26" fillId="63" borderId="107" applyNumberFormat="0" applyProtection="0">
      <alignment horizontal="left" vertical="center" indent="1"/>
    </xf>
    <xf numFmtId="0" fontId="91" fillId="0" borderId="105"/>
    <xf numFmtId="0" fontId="93" fillId="0" borderId="77"/>
    <xf numFmtId="0" fontId="93" fillId="58" borderId="77"/>
    <xf numFmtId="0" fontId="26" fillId="63" borderId="89" applyNumberFormat="0" applyProtection="0">
      <alignment horizontal="left" vertical="center" indent="1"/>
    </xf>
    <xf numFmtId="4" fontId="69" fillId="62" borderId="89" applyNumberFormat="0" applyProtection="0">
      <alignment horizontal="left" vertical="center" indent="1"/>
    </xf>
    <xf numFmtId="4" fontId="69" fillId="62" borderId="89" applyNumberFormat="0" applyProtection="0">
      <alignment horizontal="left" vertical="center" indent="1"/>
    </xf>
    <xf numFmtId="0" fontId="82" fillId="61" borderId="104" applyNumberFormat="0" applyAlignment="0" applyProtection="0"/>
    <xf numFmtId="0" fontId="36" fillId="35" borderId="106" applyNumberFormat="0" applyFont="0" applyAlignment="0" applyProtection="0"/>
    <xf numFmtId="0" fontId="87" fillId="0" borderId="108" applyNumberFormat="0" applyFill="0" applyAlignment="0" applyProtection="0"/>
    <xf numFmtId="0" fontId="26" fillId="63" borderId="107" applyNumberFormat="0" applyProtection="0">
      <alignment horizontal="left" vertical="center" indent="1"/>
    </xf>
    <xf numFmtId="0" fontId="141" fillId="55" borderId="107" applyNumberFormat="0" applyAlignment="0" applyProtection="0"/>
    <xf numFmtId="0" fontId="26" fillId="63" borderId="107" applyNumberFormat="0" applyProtection="0">
      <alignment horizontal="left" vertical="center" indent="1"/>
    </xf>
    <xf numFmtId="0" fontId="75" fillId="55" borderId="95" applyNumberFormat="0" applyAlignment="0" applyProtection="0"/>
    <xf numFmtId="0" fontId="75" fillId="55" borderId="95" applyNumberFormat="0" applyAlignment="0" applyProtection="0"/>
    <xf numFmtId="0" fontId="138" fillId="42" borderId="104" applyNumberFormat="0" applyAlignment="0" applyProtection="0"/>
    <xf numFmtId="0" fontId="82" fillId="42" borderId="76" applyNumberFormat="0" applyAlignment="0" applyProtection="0"/>
    <xf numFmtId="10" fontId="6" fillId="60" borderId="75" applyNumberFormat="0" applyBorder="0" applyAlignment="0" applyProtection="0"/>
    <xf numFmtId="10" fontId="6" fillId="60" borderId="75" applyNumberFormat="0" applyBorder="0" applyAlignment="0" applyProtection="0"/>
    <xf numFmtId="0" fontId="82" fillId="42" borderId="76" applyNumberFormat="0" applyAlignment="0" applyProtection="0"/>
    <xf numFmtId="0" fontId="82" fillId="42" borderId="76" applyNumberFormat="0" applyAlignment="0" applyProtection="0"/>
    <xf numFmtId="0" fontId="82" fillId="42" borderId="76" applyNumberFormat="0" applyAlignment="0" applyProtection="0"/>
    <xf numFmtId="0" fontId="26" fillId="35" borderId="88" applyNumberFormat="0" applyFont="0" applyAlignment="0" applyProtection="0"/>
    <xf numFmtId="0" fontId="26" fillId="35" borderId="88" applyNumberFormat="0" applyFont="0" applyAlignment="0" applyProtection="0"/>
    <xf numFmtId="0" fontId="91" fillId="0" borderId="96"/>
    <xf numFmtId="10" fontId="6" fillId="60" borderId="94" applyNumberFormat="0" applyBorder="0" applyAlignment="0" applyProtection="0"/>
    <xf numFmtId="0" fontId="26" fillId="35" borderId="106" applyNumberFormat="0" applyFont="0" applyAlignment="0" applyProtection="0"/>
    <xf numFmtId="0" fontId="131" fillId="55" borderId="104" applyNumberFormat="0" applyAlignment="0" applyProtection="0"/>
    <xf numFmtId="40" fontId="70" fillId="0" borderId="102"/>
    <xf numFmtId="10" fontId="6" fillId="60" borderId="103" applyNumberFormat="0" applyBorder="0" applyAlignment="0" applyProtection="0"/>
    <xf numFmtId="0" fontId="87" fillId="0" borderId="109" applyNumberFormat="0" applyFill="0" applyAlignment="0" applyProtection="0"/>
    <xf numFmtId="0" fontId="91" fillId="0" borderId="105"/>
    <xf numFmtId="0" fontId="26" fillId="35" borderId="97" applyNumberFormat="0" applyFont="0" applyAlignment="0" applyProtection="0"/>
    <xf numFmtId="0" fontId="82" fillId="42" borderId="86" applyNumberFormat="0" applyAlignment="0" applyProtection="0"/>
    <xf numFmtId="0" fontId="82" fillId="42" borderId="86" applyNumberFormat="0" applyAlignment="0" applyProtection="0"/>
    <xf numFmtId="10" fontId="6" fillId="60" borderId="85" applyNumberFormat="0" applyBorder="0" applyAlignment="0" applyProtection="0"/>
    <xf numFmtId="0" fontId="82" fillId="42" borderId="86" applyNumberFormat="0" applyAlignment="0" applyProtection="0"/>
    <xf numFmtId="0" fontId="75" fillId="55" borderId="104" applyNumberFormat="0" applyAlignment="0" applyProtection="0"/>
    <xf numFmtId="0" fontId="75" fillId="55" borderId="104" applyNumberFormat="0" applyAlignment="0" applyProtection="0"/>
    <xf numFmtId="0" fontId="87" fillId="0" borderId="108" applyNumberFormat="0" applyFill="0" applyAlignment="0" applyProtection="0"/>
    <xf numFmtId="0" fontId="82" fillId="61" borderId="104" applyNumberFormat="0" applyAlignment="0" applyProtection="0"/>
    <xf numFmtId="4" fontId="69" fillId="62" borderId="98" applyNumberFormat="0" applyProtection="0">
      <alignment horizontal="left" vertical="center" indent="1"/>
    </xf>
    <xf numFmtId="0" fontId="93" fillId="0" borderId="87"/>
    <xf numFmtId="0" fontId="87" fillId="0" borderId="99" applyNumberFormat="0" applyFill="0" applyAlignment="0" applyProtection="0"/>
    <xf numFmtId="0" fontId="91" fillId="0" borderId="87"/>
    <xf numFmtId="0" fontId="91" fillId="0" borderId="87"/>
    <xf numFmtId="0" fontId="91" fillId="0" borderId="87"/>
    <xf numFmtId="0" fontId="87" fillId="0" borderId="109" applyNumberFormat="0" applyFill="0" applyAlignment="0" applyProtection="0"/>
    <xf numFmtId="4" fontId="69" fillId="62" borderId="107" applyNumberFormat="0" applyProtection="0">
      <alignment vertical="center"/>
    </xf>
    <xf numFmtId="0" fontId="82" fillId="42" borderId="104" applyNumberFormat="0" applyAlignment="0" applyProtection="0"/>
    <xf numFmtId="0" fontId="85" fillId="67" borderId="98" applyNumberFormat="0" applyAlignment="0" applyProtection="0"/>
    <xf numFmtId="0" fontId="26" fillId="35" borderId="78" applyNumberFormat="0" applyFont="0" applyAlignment="0" applyProtection="0"/>
    <xf numFmtId="0" fontId="26" fillId="35" borderId="78" applyNumberFormat="0" applyFont="0" applyAlignment="0" applyProtection="0"/>
    <xf numFmtId="0" fontId="36" fillId="35" borderId="78"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36" fillId="35" borderId="78" applyNumberFormat="0" applyFont="0" applyAlignment="0" applyProtection="0"/>
    <xf numFmtId="0" fontId="36" fillId="35" borderId="78" applyNumberFormat="0" applyFont="0" applyAlignment="0" applyProtection="0"/>
    <xf numFmtId="0" fontId="69" fillId="35" borderId="78" applyNumberFormat="0" applyFont="0" applyAlignment="0" applyProtection="0"/>
    <xf numFmtId="0" fontId="36" fillId="35" borderId="78" applyNumberFormat="0" applyFont="0" applyAlignment="0" applyProtection="0"/>
    <xf numFmtId="0" fontId="26" fillId="35" borderId="78" applyNumberFormat="0" applyFont="0" applyAlignment="0" applyProtection="0"/>
    <xf numFmtId="0" fontId="36" fillId="35" borderId="78" applyNumberFormat="0" applyFont="0" applyAlignment="0" applyProtection="0"/>
    <xf numFmtId="0" fontId="26" fillId="35" borderId="78" applyNumberFormat="0" applyFont="0" applyAlignment="0" applyProtection="0"/>
    <xf numFmtId="0" fontId="36" fillId="35" borderId="78" applyNumberFormat="0" applyFont="0" applyAlignment="0" applyProtection="0"/>
    <xf numFmtId="0" fontId="85" fillId="55" borderId="79" applyNumberFormat="0" applyAlignment="0" applyProtection="0"/>
    <xf numFmtId="0" fontId="85" fillId="55" borderId="79" applyNumberFormat="0" applyAlignment="0" applyProtection="0"/>
    <xf numFmtId="0" fontId="85" fillId="55" borderId="79" applyNumberFormat="0" applyAlignment="0" applyProtection="0"/>
    <xf numFmtId="0" fontId="82" fillId="61" borderId="104" applyNumberFormat="0" applyAlignment="0" applyProtection="0"/>
    <xf numFmtId="0" fontId="82" fillId="61" borderId="104" applyNumberFormat="0" applyAlignment="0" applyProtection="0"/>
    <xf numFmtId="0" fontId="26" fillId="63" borderId="107" applyNumberFormat="0" applyProtection="0">
      <alignment horizontal="left" vertical="center" indent="1"/>
    </xf>
    <xf numFmtId="4" fontId="69" fillId="62" borderId="107" applyNumberFormat="0" applyProtection="0">
      <alignment vertical="center"/>
    </xf>
    <xf numFmtId="0" fontId="82" fillId="61" borderId="104" applyNumberFormat="0" applyAlignment="0" applyProtection="0"/>
    <xf numFmtId="0" fontId="85" fillId="55" borderId="107" applyNumberFormat="0" applyAlignment="0" applyProtection="0"/>
    <xf numFmtId="40" fontId="67" fillId="0" borderId="93">
      <alignment horizontal="right"/>
    </xf>
    <xf numFmtId="179" fontId="67" fillId="0" borderId="93">
      <alignment horizontal="right"/>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93" fillId="58" borderId="105"/>
    <xf numFmtId="0" fontId="36" fillId="35" borderId="106" applyNumberFormat="0" applyFont="0" applyAlignment="0" applyProtection="0"/>
    <xf numFmtId="0" fontId="85" fillId="55" borderId="107" applyNumberFormat="0" applyAlignment="0" applyProtection="0"/>
    <xf numFmtId="0" fontId="26" fillId="70" borderId="106" applyNumberFormat="0" applyFont="0" applyAlignment="0" applyProtection="0"/>
    <xf numFmtId="0" fontId="87" fillId="0" borderId="110" applyNumberFormat="0" applyFill="0" applyAlignment="0" applyProtection="0"/>
    <xf numFmtId="0" fontId="113" fillId="67" borderId="104" applyNumberFormat="0" applyAlignment="0" applyProtection="0"/>
    <xf numFmtId="40" fontId="70" fillId="0" borderId="102"/>
    <xf numFmtId="0" fontId="26" fillId="63" borderId="107" applyNumberFormat="0" applyProtection="0">
      <alignment horizontal="left" vertical="center" indent="1"/>
    </xf>
    <xf numFmtId="0" fontId="75" fillId="55" borderId="86" applyNumberFormat="0" applyAlignment="0" applyProtection="0"/>
    <xf numFmtId="0" fontId="75" fillId="55" borderId="86" applyNumberFormat="0" applyAlignment="0" applyProtection="0"/>
    <xf numFmtId="0" fontId="75" fillId="55" borderId="86" applyNumberFormat="0" applyAlignment="0" applyProtection="0"/>
    <xf numFmtId="10" fontId="6" fillId="60" borderId="103" applyNumberFormat="0" applyBorder="0" applyAlignment="0" applyProtection="0"/>
    <xf numFmtId="0" fontId="87" fillId="0" borderId="109" applyNumberFormat="0" applyFill="0" applyAlignment="0" applyProtection="0"/>
    <xf numFmtId="0" fontId="82" fillId="42" borderId="104" applyNumberFormat="0" applyAlignment="0" applyProtection="0"/>
    <xf numFmtId="4" fontId="69" fillId="62" borderId="79" applyNumberFormat="0" applyProtection="0">
      <alignment vertical="center"/>
    </xf>
    <xf numFmtId="4" fontId="69" fillId="62" borderId="79" applyNumberFormat="0" applyProtection="0">
      <alignment vertical="center"/>
    </xf>
    <xf numFmtId="4" fontId="69" fillId="62" borderId="79" applyNumberFormat="0" applyProtection="0">
      <alignment horizontal="left" vertical="center" indent="1"/>
    </xf>
    <xf numFmtId="4" fontId="69" fillId="62" borderId="79" applyNumberFormat="0" applyProtection="0">
      <alignment horizontal="left" vertical="center" indent="1"/>
    </xf>
    <xf numFmtId="4" fontId="69" fillId="62" borderId="79" applyNumberFormat="0" applyProtection="0">
      <alignment horizontal="left" vertical="center" indent="1"/>
    </xf>
    <xf numFmtId="4" fontId="69" fillId="62"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4" fontId="69" fillId="64" borderId="79" applyNumberFormat="0" applyProtection="0">
      <alignment horizontal="right" vertical="center"/>
    </xf>
    <xf numFmtId="4" fontId="69" fillId="64" borderId="79" applyNumberFormat="0" applyProtection="0">
      <alignment horizontal="right" vertical="center"/>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107" applyNumberFormat="0" applyProtection="0">
      <alignment horizontal="left" vertical="center" indent="1"/>
    </xf>
    <xf numFmtId="0" fontId="82" fillId="61" borderId="95" applyNumberFormat="0" applyAlignment="0" applyProtection="0"/>
    <xf numFmtId="0" fontId="26" fillId="35" borderId="106" applyNumberFormat="0" applyFont="0" applyAlignment="0" applyProtection="0"/>
    <xf numFmtId="0" fontId="82" fillId="61" borderId="95" applyNumberFormat="0" applyAlignment="0" applyProtection="0"/>
    <xf numFmtId="0" fontId="69" fillId="35" borderId="97" applyNumberFormat="0" applyFont="0" applyAlignment="0" applyProtection="0"/>
    <xf numFmtId="0" fontId="87" fillId="0" borderId="109" applyNumberFormat="0" applyFill="0" applyAlignment="0" applyProtection="0"/>
    <xf numFmtId="0" fontId="75" fillId="55" borderId="95" applyNumberFormat="0" applyAlignment="0" applyProtection="0"/>
    <xf numFmtId="0" fontId="87" fillId="0" borderId="80" applyNumberFormat="0" applyFill="0" applyAlignment="0" applyProtection="0"/>
    <xf numFmtId="0" fontId="87" fillId="0" borderId="80" applyNumberFormat="0" applyFill="0" applyAlignment="0" applyProtection="0"/>
    <xf numFmtId="0" fontId="87" fillId="0" borderId="80" applyNumberFormat="0" applyFill="0" applyAlignment="0" applyProtection="0"/>
    <xf numFmtId="0" fontId="82" fillId="75" borderId="104" applyNumberFormat="0" applyAlignment="0" applyProtection="0"/>
    <xf numFmtId="0" fontId="87" fillId="0" borderId="80" applyNumberFormat="0" applyFill="0" applyAlignment="0" applyProtection="0"/>
    <xf numFmtId="0" fontId="87" fillId="0" borderId="80" applyNumberFormat="0" applyFill="0" applyAlignment="0" applyProtection="0"/>
    <xf numFmtId="0" fontId="87" fillId="0" borderId="80" applyNumberFormat="0" applyFill="0" applyAlignment="0" applyProtection="0"/>
    <xf numFmtId="0" fontId="87" fillId="0" borderId="80" applyNumberFormat="0" applyFill="0" applyAlignment="0" applyProtection="0"/>
    <xf numFmtId="0" fontId="87" fillId="0" borderId="80" applyNumberFormat="0" applyFill="0" applyAlignment="0" applyProtection="0"/>
    <xf numFmtId="0" fontId="87" fillId="0" borderId="80" applyNumberFormat="0" applyFill="0" applyAlignment="0" applyProtection="0"/>
    <xf numFmtId="0" fontId="87" fillId="0" borderId="80" applyNumberFormat="0" applyFill="0" applyAlignment="0" applyProtection="0"/>
    <xf numFmtId="0" fontId="82" fillId="61" borderId="104" applyNumberFormat="0" applyAlignment="0" applyProtection="0"/>
    <xf numFmtId="0" fontId="82" fillId="61" borderId="95" applyNumberFormat="0" applyAlignment="0" applyProtection="0"/>
    <xf numFmtId="0" fontId="36" fillId="35" borderId="106" applyNumberFormat="0" applyFont="0" applyAlignment="0" applyProtection="0"/>
    <xf numFmtId="0" fontId="82" fillId="61" borderId="104" applyNumberFormat="0" applyAlignment="0" applyProtection="0"/>
    <xf numFmtId="0" fontId="87" fillId="0" borderId="108" applyNumberFormat="0" applyFill="0" applyAlignment="0" applyProtection="0"/>
    <xf numFmtId="0" fontId="93" fillId="58" borderId="87"/>
    <xf numFmtId="0" fontId="87" fillId="0" borderId="99" applyNumberFormat="0" applyFill="0" applyAlignment="0" applyProtection="0"/>
    <xf numFmtId="0" fontId="87" fillId="0" borderId="99" applyNumberFormat="0" applyFill="0" applyAlignment="0" applyProtection="0"/>
    <xf numFmtId="0" fontId="91" fillId="0" borderId="87"/>
    <xf numFmtId="0" fontId="82" fillId="61" borderId="95" applyNumberFormat="0" applyAlignment="0" applyProtection="0"/>
    <xf numFmtId="0" fontId="113" fillId="67" borderId="95" applyNumberFormat="0" applyAlignment="0" applyProtection="0"/>
    <xf numFmtId="0" fontId="26" fillId="35" borderId="106" applyNumberFormat="0" applyFont="0" applyAlignment="0" applyProtection="0"/>
    <xf numFmtId="0" fontId="87" fillId="0" borderId="100" applyNumberFormat="0" applyFill="0" applyAlignment="0" applyProtection="0"/>
    <xf numFmtId="0" fontId="87" fillId="0" borderId="81" applyNumberFormat="0" applyFill="0" applyAlignment="0" applyProtection="0"/>
    <xf numFmtId="0" fontId="97" fillId="0" borderId="99" applyNumberFormat="0" applyFill="0" applyAlignment="0" applyProtection="0"/>
    <xf numFmtId="0" fontId="82" fillId="61" borderId="95" applyNumberFormat="0" applyAlignment="0" applyProtection="0"/>
    <xf numFmtId="0" fontId="36" fillId="35" borderId="106" applyNumberFormat="0" applyFont="0" applyAlignment="0" applyProtection="0"/>
    <xf numFmtId="0" fontId="87" fillId="0" borderId="108" applyNumberFormat="0" applyFill="0" applyAlignment="0" applyProtection="0"/>
    <xf numFmtId="0" fontId="93" fillId="0" borderId="105"/>
    <xf numFmtId="0" fontId="75" fillId="55" borderId="104" applyNumberFormat="0" applyAlignment="0" applyProtection="0"/>
    <xf numFmtId="0" fontId="87" fillId="0" borderId="81" applyNumberFormat="0" applyFill="0" applyAlignment="0" applyProtection="0"/>
    <xf numFmtId="0" fontId="82" fillId="61" borderId="104" applyNumberFormat="0" applyAlignment="0" applyProtection="0"/>
    <xf numFmtId="0" fontId="91" fillId="0" borderId="96"/>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4" fontId="69" fillId="62" borderId="89" applyNumberFormat="0" applyProtection="0">
      <alignment vertical="center"/>
    </xf>
    <xf numFmtId="4" fontId="69" fillId="62" borderId="89" applyNumberFormat="0" applyProtection="0">
      <alignment vertical="center"/>
    </xf>
    <xf numFmtId="10" fontId="6" fillId="60" borderId="75" applyNumberFormat="0" applyBorder="0" applyAlignment="0" applyProtection="0"/>
    <xf numFmtId="10" fontId="6" fillId="60" borderId="75" applyNumberFormat="0" applyBorder="0" applyAlignment="0" applyProtection="0"/>
    <xf numFmtId="4" fontId="69" fillId="62" borderId="98" applyNumberFormat="0" applyProtection="0">
      <alignment horizontal="left" vertical="center" indent="1"/>
    </xf>
    <xf numFmtId="0" fontId="87" fillId="0" borderId="99" applyNumberFormat="0" applyFill="0" applyAlignment="0" applyProtection="0"/>
    <xf numFmtId="0" fontId="93" fillId="58" borderId="105"/>
    <xf numFmtId="0" fontId="26" fillId="63" borderId="107" applyNumberFormat="0" applyProtection="0">
      <alignment horizontal="left" vertical="center" indent="1"/>
    </xf>
    <xf numFmtId="4" fontId="69" fillId="62" borderId="107" applyNumberFormat="0" applyProtection="0">
      <alignment horizontal="left" vertical="center" indent="1"/>
    </xf>
    <xf numFmtId="0" fontId="26" fillId="35" borderId="97" applyNumberFormat="0" applyFont="0" applyAlignment="0" applyProtection="0"/>
    <xf numFmtId="4" fontId="69" fillId="64" borderId="107" applyNumberFormat="0" applyProtection="0">
      <alignment horizontal="right" vertical="center"/>
    </xf>
    <xf numFmtId="0" fontId="87" fillId="0" borderId="100" applyNumberFormat="0" applyFill="0" applyAlignment="0" applyProtection="0"/>
    <xf numFmtId="0" fontId="87" fillId="0" borderId="108" applyNumberFormat="0" applyFill="0" applyAlignment="0" applyProtection="0"/>
    <xf numFmtId="0" fontId="87" fillId="0" borderId="81" applyNumberFormat="0" applyFill="0" applyAlignment="0" applyProtection="0"/>
    <xf numFmtId="0" fontId="85" fillId="67" borderId="79" applyNumberFormat="0" applyAlignment="0" applyProtection="0"/>
    <xf numFmtId="0" fontId="26" fillId="35" borderId="78" applyNumberFormat="0" applyFont="0" applyAlignment="0" applyProtection="0"/>
    <xf numFmtId="0" fontId="26" fillId="35" borderId="78" applyNumberFormat="0" applyFont="0" applyAlignment="0" applyProtection="0"/>
    <xf numFmtId="0" fontId="26" fillId="35" borderId="88" applyNumberFormat="0" applyFont="0" applyAlignment="0" applyProtection="0"/>
    <xf numFmtId="0" fontId="82" fillId="61" borderId="76" applyNumberFormat="0" applyAlignment="0" applyProtection="0"/>
    <xf numFmtId="4" fontId="69" fillId="62" borderId="107" applyNumberFormat="0" applyProtection="0">
      <alignment vertical="center"/>
    </xf>
    <xf numFmtId="4" fontId="69" fillId="64" borderId="89" applyNumberFormat="0" applyProtection="0">
      <alignment horizontal="right" vertical="center"/>
    </xf>
    <xf numFmtId="0" fontId="82" fillId="42" borderId="104" applyNumberFormat="0" applyAlignment="0" applyProtection="0"/>
    <xf numFmtId="0" fontId="113" fillId="67" borderId="76" applyNumberFormat="0" applyAlignment="0" applyProtection="0"/>
    <xf numFmtId="0" fontId="26" fillId="35" borderId="106" applyNumberFormat="0" applyFont="0" applyAlignment="0" applyProtection="0"/>
    <xf numFmtId="0" fontId="82" fillId="61" borderId="76" applyNumberFormat="0" applyAlignment="0" applyProtection="0"/>
    <xf numFmtId="0" fontId="138" fillId="42" borderId="104" applyNumberFormat="0" applyAlignment="0" applyProtection="0"/>
    <xf numFmtId="0" fontId="26" fillId="63" borderId="98" applyNumberFormat="0" applyProtection="0">
      <alignment horizontal="left" vertical="center" indent="1"/>
    </xf>
    <xf numFmtId="0" fontId="82" fillId="61" borderId="95" applyNumberFormat="0" applyAlignment="0" applyProtection="0"/>
    <xf numFmtId="4" fontId="69" fillId="64" borderId="107" applyNumberFormat="0" applyProtection="0">
      <alignment horizontal="right" vertical="center"/>
    </xf>
    <xf numFmtId="0" fontId="26" fillId="63" borderId="107" applyNumberFormat="0" applyProtection="0">
      <alignment horizontal="left" vertical="center" indent="1"/>
    </xf>
    <xf numFmtId="0" fontId="82" fillId="61" borderId="76" applyNumberFormat="0" applyAlignment="0" applyProtection="0"/>
    <xf numFmtId="0" fontId="82" fillId="61" borderId="86" applyNumberFormat="0" applyAlignment="0" applyProtection="0"/>
    <xf numFmtId="0" fontId="26" fillId="35" borderId="88" applyNumberFormat="0" applyFont="0" applyAlignment="0" applyProtection="0"/>
    <xf numFmtId="0" fontId="82" fillId="61" borderId="76" applyNumberFormat="0" applyAlignment="0" applyProtection="0"/>
    <xf numFmtId="0" fontId="75" fillId="55" borderId="86" applyNumberFormat="0" applyAlignment="0" applyProtection="0"/>
    <xf numFmtId="0" fontId="87" fillId="0" borderId="81" applyNumberFormat="0" applyFill="0" applyAlignment="0" applyProtection="0"/>
    <xf numFmtId="0" fontId="87" fillId="0" borderId="81" applyNumberFormat="0" applyFill="0" applyAlignment="0" applyProtection="0"/>
    <xf numFmtId="0" fontId="87" fillId="0" borderId="81" applyNumberFormat="0" applyFill="0" applyAlignment="0" applyProtection="0"/>
    <xf numFmtId="0" fontId="26" fillId="63" borderId="107" applyNumberFormat="0" applyProtection="0">
      <alignment horizontal="left" vertical="center" indent="1"/>
    </xf>
    <xf numFmtId="0" fontId="26" fillId="35" borderId="106" applyNumberFormat="0" applyFont="0" applyAlignment="0" applyProtection="0"/>
    <xf numFmtId="0" fontId="82" fillId="61" borderId="104" applyNumberFormat="0" applyAlignment="0" applyProtection="0"/>
    <xf numFmtId="0" fontId="97" fillId="0" borderId="108" applyNumberFormat="0" applyFill="0" applyAlignment="0" applyProtection="0"/>
    <xf numFmtId="0" fontId="87" fillId="0" borderId="108" applyNumberFormat="0" applyFill="0" applyAlignment="0" applyProtection="0"/>
    <xf numFmtId="0" fontId="91" fillId="0" borderId="105"/>
    <xf numFmtId="0" fontId="131" fillId="55" borderId="104" applyNumberFormat="0" applyAlignment="0" applyProtection="0"/>
    <xf numFmtId="0" fontId="82" fillId="61" borderId="104" applyNumberFormat="0" applyAlignment="0" applyProtection="0"/>
    <xf numFmtId="0" fontId="91" fillId="0" borderId="96"/>
    <xf numFmtId="0" fontId="85" fillId="55" borderId="107" applyNumberFormat="0" applyAlignment="0" applyProtection="0"/>
    <xf numFmtId="0" fontId="26" fillId="35" borderId="106" applyNumberFormat="0" applyFont="0" applyAlignment="0" applyProtection="0"/>
    <xf numFmtId="0" fontId="87" fillId="0" borderId="99" applyNumberFormat="0" applyFill="0" applyAlignment="0" applyProtection="0"/>
    <xf numFmtId="0" fontId="82" fillId="61" borderId="95" applyNumberFormat="0" applyAlignment="0" applyProtection="0"/>
    <xf numFmtId="10" fontId="6" fillId="60" borderId="94" applyNumberFormat="0" applyBorder="0" applyAlignment="0" applyProtection="0"/>
    <xf numFmtId="0" fontId="36" fillId="35" borderId="106" applyNumberFormat="0" applyFont="0" applyAlignment="0" applyProtection="0"/>
    <xf numFmtId="0" fontId="82" fillId="61" borderId="95" applyNumberFormat="0" applyAlignment="0" applyProtection="0"/>
    <xf numFmtId="40" fontId="71" fillId="0" borderId="102"/>
    <xf numFmtId="0" fontId="91" fillId="0" borderId="96"/>
    <xf numFmtId="0" fontId="93" fillId="0" borderId="96"/>
    <xf numFmtId="0" fontId="87" fillId="0" borderId="99" applyNumberFormat="0" applyFill="0" applyAlignment="0" applyProtection="0"/>
    <xf numFmtId="0" fontId="75" fillId="55" borderId="104" applyNumberFormat="0" applyAlignment="0" applyProtection="0"/>
    <xf numFmtId="0" fontId="82" fillId="61" borderId="95" applyNumberFormat="0" applyAlignment="0" applyProtection="0"/>
    <xf numFmtId="10" fontId="6" fillId="60" borderId="94" applyNumberFormat="0" applyBorder="0" applyAlignment="0" applyProtection="0"/>
    <xf numFmtId="0" fontId="87" fillId="0" borderId="100" applyNumberFormat="0" applyFill="0" applyAlignment="0" applyProtection="0"/>
    <xf numFmtId="0" fontId="82" fillId="61" borderId="95" applyNumberFormat="0" applyAlignment="0" applyProtection="0"/>
    <xf numFmtId="0" fontId="26" fillId="63" borderId="107" applyNumberFormat="0" applyProtection="0">
      <alignment horizontal="left" vertical="center" indent="1"/>
    </xf>
    <xf numFmtId="0" fontId="82" fillId="61" borderId="95" applyNumberFormat="0" applyAlignment="0" applyProtection="0"/>
    <xf numFmtId="0" fontId="87" fillId="0" borderId="100" applyNumberFormat="0" applyFill="0" applyAlignment="0" applyProtection="0"/>
    <xf numFmtId="0" fontId="87" fillId="0" borderId="91" applyNumberFormat="0" applyFill="0" applyAlignment="0" applyProtection="0"/>
    <xf numFmtId="4" fontId="69" fillId="62" borderId="107" applyNumberFormat="0" applyProtection="0">
      <alignment horizontal="left" vertical="center" indent="1"/>
    </xf>
    <xf numFmtId="0" fontId="26" fillId="63" borderId="98" applyNumberFormat="0" applyProtection="0">
      <alignment horizontal="left" vertical="center" indent="1"/>
    </xf>
    <xf numFmtId="0" fontId="87" fillId="0" borderId="99" applyNumberFormat="0" applyFill="0" applyAlignment="0" applyProtection="0"/>
    <xf numFmtId="0" fontId="87" fillId="0" borderId="99" applyNumberFormat="0" applyFill="0" applyAlignment="0" applyProtection="0"/>
    <xf numFmtId="0" fontId="91" fillId="0" borderId="87"/>
    <xf numFmtId="0" fontId="87" fillId="0" borderId="100" applyNumberFormat="0" applyFill="0" applyAlignment="0" applyProtection="0"/>
    <xf numFmtId="0" fontId="82" fillId="61" borderId="95" applyNumberFormat="0" applyAlignment="0" applyProtection="0"/>
    <xf numFmtId="0" fontId="82" fillId="61" borderId="104" applyNumberFormat="0" applyAlignment="0" applyProtection="0"/>
    <xf numFmtId="0" fontId="82" fillId="42" borderId="95" applyNumberFormat="0" applyAlignment="0" applyProtection="0"/>
    <xf numFmtId="0" fontId="82" fillId="61" borderId="95" applyNumberFormat="0" applyAlignment="0" applyProtection="0"/>
    <xf numFmtId="0" fontId="26" fillId="35" borderId="97" applyNumberFormat="0" applyFont="0" applyAlignment="0" applyProtection="0"/>
    <xf numFmtId="0" fontId="26" fillId="63" borderId="107" applyNumberFormat="0" applyProtection="0">
      <alignment horizontal="left" vertical="center" indent="1"/>
    </xf>
    <xf numFmtId="0" fontId="97" fillId="0" borderId="108" applyNumberFormat="0" applyFill="0" applyAlignment="0" applyProtection="0"/>
    <xf numFmtId="0" fontId="82" fillId="61" borderId="95" applyNumberFormat="0" applyAlignment="0" applyProtection="0"/>
    <xf numFmtId="0" fontId="75" fillId="55" borderId="104" applyNumberFormat="0" applyAlignment="0" applyProtection="0"/>
    <xf numFmtId="0" fontId="26" fillId="63" borderId="98" applyNumberFormat="0" applyProtection="0">
      <alignment horizontal="left" vertical="center" indent="1"/>
    </xf>
    <xf numFmtId="0" fontId="87" fillId="0" borderId="100" applyNumberFormat="0" applyFill="0" applyAlignment="0" applyProtection="0"/>
    <xf numFmtId="0" fontId="85" fillId="55" borderId="107" applyNumberFormat="0" applyAlignment="0" applyProtection="0"/>
    <xf numFmtId="0" fontId="26" fillId="63" borderId="98" applyNumberFormat="0" applyProtection="0">
      <alignment horizontal="left" vertical="center" indent="1"/>
    </xf>
    <xf numFmtId="0" fontId="26" fillId="63" borderId="98" applyNumberFormat="0" applyProtection="0">
      <alignment horizontal="left" vertical="center" indent="1"/>
    </xf>
    <xf numFmtId="0" fontId="26" fillId="63" borderId="98" applyNumberFormat="0" applyProtection="0">
      <alignment horizontal="left" vertical="center" indent="1"/>
    </xf>
    <xf numFmtId="40" fontId="70" fillId="0" borderId="102"/>
    <xf numFmtId="0" fontId="26" fillId="63" borderId="98" applyNumberFormat="0" applyProtection="0">
      <alignment horizontal="left" vertical="center" indent="1"/>
    </xf>
    <xf numFmtId="0" fontId="131" fillId="55" borderId="104" applyNumberFormat="0" applyAlignment="0" applyProtection="0"/>
    <xf numFmtId="0" fontId="82" fillId="42" borderId="104" applyNumberFormat="0" applyAlignment="0" applyProtection="0"/>
    <xf numFmtId="0" fontId="85" fillId="2" borderId="107" applyNumberFormat="0" applyAlignment="0" applyProtection="0"/>
    <xf numFmtId="0" fontId="141" fillId="55" borderId="107" applyNumberFormat="0" applyAlignment="0" applyProtection="0"/>
    <xf numFmtId="0" fontId="82" fillId="61" borderId="104" applyNumberFormat="0" applyAlignment="0" applyProtection="0"/>
    <xf numFmtId="0" fontId="138" fillId="42" borderId="104" applyNumberFormat="0" applyAlignment="0" applyProtection="0"/>
    <xf numFmtId="0" fontId="36" fillId="35" borderId="106" applyNumberFormat="0" applyFont="0" applyAlignment="0" applyProtection="0"/>
    <xf numFmtId="40" fontId="71" fillId="0" borderId="74"/>
    <xf numFmtId="40" fontId="71" fillId="0" borderId="74"/>
    <xf numFmtId="0" fontId="91" fillId="0" borderId="105"/>
    <xf numFmtId="0" fontId="26" fillId="35" borderId="106" applyNumberFormat="0" applyFont="0" applyAlignment="0" applyProtection="0"/>
    <xf numFmtId="0" fontId="26" fillId="63" borderId="98" applyNumberFormat="0" applyProtection="0">
      <alignment horizontal="left" vertical="center" indent="1"/>
    </xf>
    <xf numFmtId="0" fontId="26" fillId="63" borderId="98" applyNumberFormat="0" applyProtection="0">
      <alignment horizontal="left" vertical="center" indent="1"/>
    </xf>
    <xf numFmtId="0" fontId="82" fillId="42" borderId="104" applyNumberFormat="0" applyAlignment="0" applyProtection="0"/>
    <xf numFmtId="0" fontId="26" fillId="63" borderId="107" applyNumberFormat="0" applyProtection="0">
      <alignment horizontal="left" vertical="center" indent="1"/>
    </xf>
    <xf numFmtId="40" fontId="70" fillId="0" borderId="74"/>
    <xf numFmtId="40" fontId="70" fillId="0" borderId="74"/>
    <xf numFmtId="40" fontId="67" fillId="0" borderId="74">
      <alignment horizontal="right"/>
    </xf>
    <xf numFmtId="179" fontId="67" fillId="0" borderId="74">
      <alignment horizontal="right"/>
    </xf>
    <xf numFmtId="0" fontId="75" fillId="55" borderId="104" applyNumberFormat="0" applyAlignment="0" applyProtection="0"/>
    <xf numFmtId="40" fontId="71" fillId="0" borderId="93"/>
    <xf numFmtId="0" fontId="75" fillId="55" borderId="104" applyNumberFormat="0" applyAlignment="0" applyProtection="0"/>
    <xf numFmtId="0" fontId="26" fillId="35" borderId="106" applyNumberFormat="0" applyFont="0" applyAlignment="0" applyProtection="0"/>
    <xf numFmtId="0" fontId="85" fillId="2" borderId="98" applyNumberFormat="0" applyAlignment="0" applyProtection="0"/>
    <xf numFmtId="0" fontId="26" fillId="63" borderId="89" applyNumberFormat="0" applyProtection="0">
      <alignment horizontal="left" vertical="center" indent="1"/>
    </xf>
    <xf numFmtId="40" fontId="70" fillId="0" borderId="102"/>
    <xf numFmtId="0" fontId="26" fillId="35" borderId="106" applyNumberFormat="0" applyFont="0" applyAlignment="0" applyProtection="0"/>
    <xf numFmtId="0" fontId="36" fillId="35" borderId="88" applyNumberFormat="0" applyFont="0" applyAlignment="0" applyProtection="0"/>
    <xf numFmtId="0" fontId="26" fillId="35" borderId="106" applyNumberFormat="0" applyFont="0" applyAlignment="0" applyProtection="0"/>
    <xf numFmtId="0" fontId="26" fillId="35" borderId="88" applyNumberFormat="0" applyFont="0" applyAlignment="0" applyProtection="0"/>
    <xf numFmtId="0" fontId="138" fillId="42" borderId="86" applyNumberFormat="0" applyAlignment="0" applyProtection="0"/>
    <xf numFmtId="0" fontId="82" fillId="61" borderId="104" applyNumberFormat="0" applyAlignment="0" applyProtection="0"/>
    <xf numFmtId="0" fontId="141" fillId="55" borderId="89" applyNumberFormat="0" applyAlignment="0" applyProtection="0"/>
    <xf numFmtId="0" fontId="82" fillId="61" borderId="86" applyNumberFormat="0" applyAlignment="0" applyProtection="0"/>
    <xf numFmtId="0" fontId="36" fillId="35" borderId="106" applyNumberFormat="0" applyFont="0" applyAlignment="0" applyProtection="0"/>
    <xf numFmtId="0" fontId="82" fillId="61" borderId="104" applyNumberFormat="0" applyAlignment="0" applyProtection="0"/>
    <xf numFmtId="0" fontId="26" fillId="35" borderId="88" applyNumberFormat="0" applyFont="0" applyAlignment="0" applyProtection="0"/>
    <xf numFmtId="0" fontId="87" fillId="0" borderId="109" applyNumberFormat="0" applyFill="0" applyAlignment="0" applyProtection="0"/>
    <xf numFmtId="0" fontId="82" fillId="61" borderId="86" applyNumberFormat="0" applyAlignment="0" applyProtection="0"/>
    <xf numFmtId="0" fontId="87" fillId="0" borderId="108" applyNumberFormat="0" applyFill="0" applyAlignment="0" applyProtection="0"/>
    <xf numFmtId="0" fontId="26" fillId="35" borderId="88" applyNumberFormat="0" applyFont="0" applyAlignment="0" applyProtection="0"/>
    <xf numFmtId="0" fontId="82" fillId="61" borderId="86" applyNumberFormat="0" applyAlignment="0" applyProtection="0"/>
    <xf numFmtId="0" fontId="82" fillId="61" borderId="104" applyNumberFormat="0" applyAlignment="0" applyProtection="0"/>
    <xf numFmtId="0" fontId="26" fillId="35" borderId="106" applyNumberFormat="0" applyFont="0" applyAlignment="0" applyProtection="0"/>
    <xf numFmtId="0" fontId="82" fillId="61" borderId="86" applyNumberFormat="0" applyAlignment="0" applyProtection="0"/>
    <xf numFmtId="0" fontId="36" fillId="35" borderId="106" applyNumberFormat="0" applyFont="0" applyAlignment="0" applyProtection="0"/>
    <xf numFmtId="0" fontId="82" fillId="61" borderId="104" applyNumberFormat="0" applyAlignment="0" applyProtection="0"/>
    <xf numFmtId="0" fontId="97" fillId="0" borderId="90" applyNumberFormat="0" applyFill="0" applyAlignment="0" applyProtection="0"/>
    <xf numFmtId="0" fontId="93" fillId="0" borderId="105"/>
    <xf numFmtId="0" fontId="26" fillId="63" borderId="107" applyNumberFormat="0" applyProtection="0">
      <alignment horizontal="left" vertical="center" indent="1"/>
    </xf>
    <xf numFmtId="40" fontId="71" fillId="0" borderId="93"/>
    <xf numFmtId="0" fontId="75" fillId="55" borderId="86" applyNumberFormat="0" applyAlignment="0" applyProtection="0"/>
    <xf numFmtId="0" fontId="91" fillId="0" borderId="96"/>
    <xf numFmtId="0" fontId="87" fillId="0" borderId="90" applyNumberFormat="0" applyFill="0" applyAlignment="0" applyProtection="0"/>
    <xf numFmtId="0" fontId="146" fillId="2" borderId="86" applyNumberFormat="0" applyAlignment="0" applyProtection="0"/>
    <xf numFmtId="0" fontId="82" fillId="61" borderId="95" applyNumberFormat="0" applyAlignment="0" applyProtection="0"/>
    <xf numFmtId="0" fontId="82" fillId="42" borderId="104" applyNumberFormat="0" applyAlignment="0" applyProtection="0"/>
    <xf numFmtId="0" fontId="26" fillId="63" borderId="98" applyNumberFormat="0" applyProtection="0">
      <alignment horizontal="left" vertical="center" indent="1"/>
    </xf>
    <xf numFmtId="0" fontId="87" fillId="0" borderId="109" applyNumberFormat="0" applyFill="0" applyAlignment="0" applyProtection="0"/>
    <xf numFmtId="0" fontId="82" fillId="61" borderId="95" applyNumberFormat="0" applyAlignment="0" applyProtection="0"/>
    <xf numFmtId="0" fontId="26" fillId="63" borderId="89" applyNumberFormat="0" applyProtection="0">
      <alignment horizontal="left" vertical="center" indent="1"/>
    </xf>
    <xf numFmtId="40" fontId="70" fillId="0" borderId="93"/>
    <xf numFmtId="0" fontId="87" fillId="0" borderId="108" applyNumberFormat="0" applyFill="0" applyAlignment="0" applyProtection="0"/>
    <xf numFmtId="0" fontId="85" fillId="55" borderId="107" applyNumberFormat="0" applyAlignment="0" applyProtection="0"/>
    <xf numFmtId="0" fontId="26" fillId="63" borderId="107" applyNumberFormat="0" applyProtection="0">
      <alignment horizontal="left" vertical="center" indent="1"/>
    </xf>
    <xf numFmtId="0" fontId="26" fillId="63" borderId="89" applyNumberFormat="0" applyProtection="0">
      <alignment horizontal="left" vertical="center" indent="1"/>
    </xf>
    <xf numFmtId="0" fontId="87" fillId="0" borderId="109" applyNumberFormat="0" applyFill="0" applyAlignment="0" applyProtection="0"/>
    <xf numFmtId="0" fontId="26" fillId="35" borderId="88" applyNumberFormat="0" applyFont="0" applyAlignment="0" applyProtection="0"/>
    <xf numFmtId="0" fontId="26" fillId="63" borderId="107" applyNumberFormat="0" applyProtection="0">
      <alignment horizontal="left" vertical="center" indent="1"/>
    </xf>
    <xf numFmtId="0" fontId="75" fillId="55" borderId="104" applyNumberFormat="0" applyAlignment="0" applyProtection="0"/>
    <xf numFmtId="0" fontId="26" fillId="35" borderId="106" applyNumberFormat="0" applyFont="0" applyAlignment="0" applyProtection="0"/>
    <xf numFmtId="0" fontId="26" fillId="63" borderId="89" applyNumberFormat="0" applyProtection="0">
      <alignment horizontal="left" vertical="center" indent="1"/>
    </xf>
    <xf numFmtId="0" fontId="131" fillId="55" borderId="104" applyNumberFormat="0" applyAlignment="0" applyProtection="0"/>
    <xf numFmtId="0" fontId="36" fillId="35" borderId="97" applyNumberFormat="0" applyFont="0" applyAlignment="0" applyProtection="0"/>
    <xf numFmtId="0" fontId="82" fillId="61" borderId="104" applyNumberFormat="0" applyAlignment="0" applyProtection="0"/>
    <xf numFmtId="0" fontId="87" fillId="0" borderId="108" applyNumberFormat="0" applyFill="0" applyAlignment="0" applyProtection="0"/>
    <xf numFmtId="0" fontId="85" fillId="55" borderId="98" applyNumberFormat="0" applyAlignment="0" applyProtection="0"/>
    <xf numFmtId="0" fontId="26" fillId="63" borderId="89" applyNumberFormat="0" applyProtection="0">
      <alignment horizontal="left" vertical="center" indent="1"/>
    </xf>
    <xf numFmtId="0" fontId="82" fillId="61" borderId="104" applyNumberFormat="0" applyAlignment="0" applyProtection="0"/>
    <xf numFmtId="0" fontId="36" fillId="35" borderId="106" applyNumberFormat="0" applyFont="0" applyAlignment="0" applyProtection="0"/>
    <xf numFmtId="0" fontId="75" fillId="55" borderId="104" applyNumberFormat="0" applyAlignment="0" applyProtection="0"/>
    <xf numFmtId="0" fontId="26" fillId="63" borderId="89" applyNumberFormat="0" applyProtection="0">
      <alignment horizontal="left" vertical="center" indent="1"/>
    </xf>
    <xf numFmtId="0" fontId="91" fillId="0" borderId="105"/>
    <xf numFmtId="0" fontId="85" fillId="55" borderId="98" applyNumberFormat="0" applyAlignment="0" applyProtection="0"/>
    <xf numFmtId="0" fontId="36" fillId="35" borderId="106" applyNumberFormat="0" applyFont="0" applyAlignment="0" applyProtection="0"/>
    <xf numFmtId="0" fontId="82" fillId="61" borderId="86" applyNumberFormat="0" applyAlignment="0" applyProtection="0"/>
    <xf numFmtId="0" fontId="141" fillId="55" borderId="107" applyNumberFormat="0" applyAlignment="0" applyProtection="0"/>
    <xf numFmtId="0" fontId="26" fillId="63" borderId="107" applyNumberFormat="0" applyProtection="0">
      <alignment horizontal="left" vertical="center" indent="1"/>
    </xf>
    <xf numFmtId="0" fontId="26" fillId="35" borderId="88" applyNumberFormat="0" applyFont="0" applyAlignment="0" applyProtection="0"/>
    <xf numFmtId="0" fontId="82" fillId="75" borderId="86" applyNumberFormat="0" applyAlignment="0" applyProtection="0"/>
    <xf numFmtId="0" fontId="26" fillId="70" borderId="88" applyNumberFormat="0" applyFont="0" applyAlignment="0" applyProtection="0"/>
    <xf numFmtId="0" fontId="82" fillId="61" borderId="86" applyNumberFormat="0" applyAlignment="0" applyProtection="0"/>
    <xf numFmtId="0" fontId="87" fillId="0" borderId="91" applyNumberFormat="0" applyFill="0" applyAlignment="0" applyProtection="0"/>
    <xf numFmtId="0" fontId="36" fillId="35" borderId="106" applyNumberFormat="0" applyFont="0" applyAlignment="0" applyProtection="0"/>
    <xf numFmtId="0" fontId="138" fillId="42" borderId="86" applyNumberFormat="0" applyAlignment="0" applyProtection="0"/>
    <xf numFmtId="0" fontId="87" fillId="0" borderId="108" applyNumberFormat="0" applyFill="0" applyAlignment="0" applyProtection="0"/>
    <xf numFmtId="0" fontId="87" fillId="0" borderId="91" applyNumberFormat="0" applyFill="0" applyAlignment="0" applyProtection="0"/>
    <xf numFmtId="0" fontId="131" fillId="55" borderId="86" applyNumberFormat="0" applyAlignment="0" applyProtection="0"/>
    <xf numFmtId="0" fontId="97" fillId="0" borderId="90" applyNumberFormat="0" applyFill="0" applyAlignment="0" applyProtection="0"/>
    <xf numFmtId="0" fontId="75" fillId="55" borderId="86" applyNumberFormat="0" applyAlignment="0" applyProtection="0"/>
    <xf numFmtId="0" fontId="75" fillId="55" borderId="104" applyNumberFormat="0" applyAlignment="0" applyProtection="0"/>
    <xf numFmtId="40" fontId="70" fillId="0" borderId="93"/>
    <xf numFmtId="0" fontId="26" fillId="63" borderId="89" applyNumberFormat="0" applyProtection="0">
      <alignment horizontal="left" vertical="center" indent="1"/>
    </xf>
    <xf numFmtId="0" fontId="82" fillId="61" borderId="95" applyNumberFormat="0" applyAlignment="0" applyProtection="0"/>
    <xf numFmtId="0" fontId="26" fillId="63" borderId="89" applyNumberFormat="0" applyProtection="0">
      <alignment horizontal="left" vertical="center" indent="1"/>
    </xf>
    <xf numFmtId="0" fontId="26" fillId="70" borderId="97" applyNumberFormat="0" applyFont="0" applyAlignment="0" applyProtection="0"/>
    <xf numFmtId="0" fontId="26" fillId="63" borderId="89" applyNumberFormat="0" applyProtection="0">
      <alignment horizontal="left" vertical="center" indent="1"/>
    </xf>
    <xf numFmtId="0" fontId="85" fillId="67" borderId="107" applyNumberFormat="0" applyAlignment="0" applyProtection="0"/>
    <xf numFmtId="0" fontId="82" fillId="42" borderId="95" applyNumberFormat="0" applyAlignment="0" applyProtection="0"/>
    <xf numFmtId="0" fontId="26" fillId="63" borderId="89" applyNumberFormat="0" applyProtection="0">
      <alignment horizontal="left" vertical="center" indent="1"/>
    </xf>
    <xf numFmtId="0" fontId="26" fillId="63" borderId="107" applyNumberFormat="0" applyProtection="0">
      <alignment horizontal="left" vertical="center" indent="1"/>
    </xf>
    <xf numFmtId="0" fontId="26" fillId="63" borderId="89" applyNumberFormat="0" applyProtection="0">
      <alignment horizontal="left" vertical="center" indent="1"/>
    </xf>
    <xf numFmtId="0" fontId="82" fillId="61" borderId="86" applyNumberFormat="0" applyAlignment="0" applyProtection="0"/>
    <xf numFmtId="0" fontId="82" fillId="61" borderId="104" applyNumberFormat="0" applyAlignment="0" applyProtection="0"/>
    <xf numFmtId="0" fontId="85" fillId="67" borderId="89" applyNumberFormat="0" applyAlignment="0" applyProtection="0"/>
    <xf numFmtId="0" fontId="82" fillId="61" borderId="86" applyNumberFormat="0" applyAlignment="0" applyProtection="0"/>
    <xf numFmtId="0" fontId="26" fillId="35" borderId="106" applyNumberFormat="0" applyFont="0" applyAlignment="0" applyProtection="0"/>
    <xf numFmtId="0" fontId="82" fillId="61" borderId="104" applyNumberFormat="0" applyAlignment="0" applyProtection="0"/>
    <xf numFmtId="0" fontId="26" fillId="63" borderId="107" applyNumberFormat="0" applyProtection="0">
      <alignment horizontal="left" vertical="center" indent="1"/>
    </xf>
    <xf numFmtId="0" fontId="26" fillId="35" borderId="88" applyNumberFormat="0" applyFont="0" applyAlignment="0" applyProtection="0"/>
    <xf numFmtId="0" fontId="75" fillId="55" borderId="86" applyNumberFormat="0" applyAlignment="0" applyProtection="0"/>
    <xf numFmtId="0" fontId="82" fillId="42" borderId="86" applyNumberFormat="0" applyAlignment="0" applyProtection="0"/>
    <xf numFmtId="0" fontId="36" fillId="35" borderId="88" applyNumberFormat="0" applyFont="0" applyAlignment="0" applyProtection="0"/>
    <xf numFmtId="0" fontId="82" fillId="61" borderId="86" applyNumberFormat="0" applyAlignment="0" applyProtection="0"/>
    <xf numFmtId="0" fontId="146" fillId="2" borderId="104" applyNumberFormat="0" applyAlignment="0" applyProtection="0"/>
    <xf numFmtId="0" fontId="87" fillId="0" borderId="92" applyNumberFormat="0" applyFill="0" applyAlignment="0" applyProtection="0"/>
    <xf numFmtId="0" fontId="26" fillId="63" borderId="107" applyNumberFormat="0" applyProtection="0">
      <alignment horizontal="left" vertical="center" indent="1"/>
    </xf>
    <xf numFmtId="0" fontId="75" fillId="55" borderId="104" applyNumberFormat="0" applyAlignment="0" applyProtection="0"/>
    <xf numFmtId="0" fontId="113" fillId="67" borderId="86" applyNumberFormat="0" applyAlignment="0" applyProtection="0"/>
    <xf numFmtId="0" fontId="87" fillId="0" borderId="108" applyNumberFormat="0" applyFill="0" applyAlignment="0" applyProtection="0"/>
    <xf numFmtId="0" fontId="36" fillId="35" borderId="106" applyNumberFormat="0" applyFont="0" applyAlignment="0" applyProtection="0"/>
    <xf numFmtId="40" fontId="67" fillId="0" borderId="111">
      <alignment horizontal="right"/>
    </xf>
    <xf numFmtId="0" fontId="131" fillId="55" borderId="86" applyNumberFormat="0" applyAlignment="0" applyProtection="0"/>
    <xf numFmtId="0" fontId="26" fillId="70" borderId="106" applyNumberFormat="0" applyFont="0" applyAlignment="0" applyProtection="0"/>
    <xf numFmtId="0" fontId="82" fillId="61" borderId="104" applyNumberFormat="0" applyAlignment="0" applyProtection="0"/>
    <xf numFmtId="4" fontId="69" fillId="62" borderId="107" applyNumberFormat="0" applyProtection="0">
      <alignment horizontal="left" vertical="center" indent="1"/>
    </xf>
    <xf numFmtId="0" fontId="26" fillId="63" borderId="89" applyNumberFormat="0" applyProtection="0">
      <alignment horizontal="left" vertical="center" indent="1"/>
    </xf>
    <xf numFmtId="0" fontId="82" fillId="42" borderId="95" applyNumberFormat="0" applyAlignment="0" applyProtection="0"/>
    <xf numFmtId="0" fontId="26" fillId="63" borderId="89" applyNumberFormat="0" applyProtection="0">
      <alignment horizontal="left" vertical="center" indent="1"/>
    </xf>
    <xf numFmtId="0" fontId="36" fillId="35" borderId="97" applyNumberFormat="0" applyFont="0" applyAlignment="0" applyProtection="0"/>
    <xf numFmtId="0" fontId="82" fillId="61" borderId="104" applyNumberFormat="0" applyAlignment="0" applyProtection="0"/>
    <xf numFmtId="0" fontId="26" fillId="63" borderId="89" applyNumberFormat="0" applyProtection="0">
      <alignment horizontal="left" vertical="center" indent="1"/>
    </xf>
    <xf numFmtId="0" fontId="138" fillId="42" borderId="104" applyNumberFormat="0" applyAlignment="0" applyProtection="0"/>
    <xf numFmtId="0" fontId="69" fillId="35" borderId="106" applyNumberFormat="0" applyFont="0" applyAlignment="0" applyProtection="0"/>
    <xf numFmtId="40" fontId="67" fillId="0" borderId="111">
      <alignment horizontal="right"/>
    </xf>
    <xf numFmtId="0" fontId="82" fillId="61" borderId="104" applyNumberFormat="0" applyAlignment="0" applyProtection="0"/>
    <xf numFmtId="0" fontId="26" fillId="63" borderId="107" applyNumberFormat="0" applyProtection="0">
      <alignment horizontal="left" vertical="center" indent="1"/>
    </xf>
    <xf numFmtId="0" fontId="138" fillId="42" borderId="86" applyNumberFormat="0" applyAlignment="0" applyProtection="0"/>
    <xf numFmtId="0" fontId="26" fillId="63" borderId="89" applyNumberFormat="0" applyProtection="0">
      <alignment horizontal="left" vertical="center" indent="1"/>
    </xf>
    <xf numFmtId="0" fontId="87" fillId="0" borderId="110" applyNumberFormat="0" applyFill="0" applyAlignment="0" applyProtection="0"/>
    <xf numFmtId="0" fontId="85" fillId="55" borderId="89" applyNumberFormat="0" applyAlignment="0" applyProtection="0"/>
    <xf numFmtId="0" fontId="26" fillId="35" borderId="88" applyNumberFormat="0" applyFont="0" applyAlignment="0" applyProtection="0"/>
    <xf numFmtId="0" fontId="82" fillId="42" borderId="104" applyNumberFormat="0" applyAlignment="0" applyProtection="0"/>
    <xf numFmtId="0" fontId="26" fillId="35" borderId="97" applyNumberFormat="0" applyFont="0" applyAlignment="0" applyProtection="0"/>
    <xf numFmtId="0" fontId="82" fillId="42" borderId="104" applyNumberFormat="0" applyAlignment="0" applyProtection="0"/>
    <xf numFmtId="0" fontId="82" fillId="61" borderId="86" applyNumberFormat="0" applyAlignment="0" applyProtection="0"/>
    <xf numFmtId="0" fontId="85" fillId="55" borderId="98" applyNumberFormat="0" applyAlignment="0" applyProtection="0"/>
    <xf numFmtId="0" fontId="82" fillId="61" borderId="86" applyNumberFormat="0" applyAlignment="0" applyProtection="0"/>
    <xf numFmtId="0" fontId="26" fillId="63" borderId="98" applyNumberFormat="0" applyProtection="0">
      <alignment horizontal="left" vertical="center" indent="1"/>
    </xf>
    <xf numFmtId="0" fontId="69" fillId="35" borderId="106" applyNumberFormat="0" applyFont="0" applyAlignment="0" applyProtection="0"/>
    <xf numFmtId="0" fontId="26" fillId="35" borderId="106" applyNumberFormat="0" applyFont="0" applyAlignment="0" applyProtection="0"/>
    <xf numFmtId="0" fontId="26" fillId="63" borderId="107" applyNumberFormat="0" applyProtection="0">
      <alignment horizontal="left" vertical="center" indent="1"/>
    </xf>
    <xf numFmtId="0" fontId="87" fillId="0" borderId="108" applyNumberFormat="0" applyFill="0" applyAlignment="0" applyProtection="0"/>
    <xf numFmtId="179" fontId="67" fillId="0" borderId="102">
      <alignment horizontal="right"/>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69" fillId="35" borderId="106" applyNumberFormat="0" applyFont="0" applyAlignment="0" applyProtection="0"/>
    <xf numFmtId="0" fontId="82" fillId="42" borderId="104" applyNumberFormat="0" applyAlignment="0" applyProtection="0"/>
    <xf numFmtId="0" fontId="85" fillId="55" borderId="98" applyNumberFormat="0" applyAlignment="0" applyProtection="0"/>
    <xf numFmtId="0" fontId="146" fillId="2" borderId="104" applyNumberFormat="0" applyAlignment="0" applyProtection="0"/>
    <xf numFmtId="0" fontId="82" fillId="42" borderId="104" applyNumberFormat="0" applyAlignment="0" applyProtection="0"/>
    <xf numFmtId="0" fontId="26" fillId="63" borderId="98" applyNumberFormat="0" applyProtection="0">
      <alignment horizontal="left" vertical="center" indent="1"/>
    </xf>
    <xf numFmtId="0" fontId="26" fillId="63" borderId="98" applyNumberFormat="0" applyProtection="0">
      <alignment horizontal="left" vertical="center" indent="1"/>
    </xf>
    <xf numFmtId="0" fontId="82" fillId="61" borderId="104" applyNumberFormat="0" applyAlignment="0" applyProtection="0"/>
    <xf numFmtId="0" fontId="82" fillId="61" borderId="104" applyNumberFormat="0" applyAlignment="0" applyProtection="0"/>
    <xf numFmtId="0" fontId="131" fillId="55" borderId="95" applyNumberFormat="0" applyAlignment="0" applyProtection="0"/>
    <xf numFmtId="0" fontId="113" fillId="67" borderId="95" applyNumberFormat="0" applyAlignment="0" applyProtection="0"/>
    <xf numFmtId="0" fontId="36" fillId="35" borderId="97" applyNumberFormat="0" applyFont="0" applyAlignment="0" applyProtection="0"/>
    <xf numFmtId="0" fontId="26" fillId="63" borderId="107" applyNumberFormat="0" applyProtection="0">
      <alignment horizontal="left" vertical="center" indent="1"/>
    </xf>
    <xf numFmtId="0" fontId="75" fillId="55" borderId="104" applyNumberFormat="0" applyAlignment="0" applyProtection="0"/>
    <xf numFmtId="0" fontId="82" fillId="61" borderId="95" applyNumberFormat="0" applyAlignment="0" applyProtection="0"/>
    <xf numFmtId="0" fontId="26" fillId="63" borderId="98" applyNumberFormat="0" applyProtection="0">
      <alignment horizontal="left" vertical="center" indent="1"/>
    </xf>
    <xf numFmtId="0" fontId="113" fillId="67" borderId="104" applyNumberFormat="0" applyAlignment="0" applyProtection="0"/>
    <xf numFmtId="0" fontId="36" fillId="35" borderId="106" applyNumberFormat="0" applyFont="0" applyAlignment="0" applyProtection="0"/>
    <xf numFmtId="0" fontId="26" fillId="63" borderId="98" applyNumberFormat="0" applyProtection="0">
      <alignment horizontal="left" vertical="center" indent="1"/>
    </xf>
    <xf numFmtId="0" fontId="82" fillId="42" borderId="104" applyNumberFormat="0" applyAlignment="0" applyProtection="0"/>
    <xf numFmtId="0" fontId="26" fillId="63" borderId="98" applyNumberFormat="0" applyProtection="0">
      <alignment horizontal="left" vertical="center" indent="1"/>
    </xf>
    <xf numFmtId="0" fontId="82" fillId="61" borderId="104" applyNumberFormat="0" applyAlignment="0" applyProtection="0"/>
    <xf numFmtId="0" fontId="75" fillId="55" borderId="95" applyNumberFormat="0" applyAlignment="0" applyProtection="0"/>
    <xf numFmtId="0" fontId="138" fillId="42" borderId="95" applyNumberFormat="0" applyAlignment="0" applyProtection="0"/>
    <xf numFmtId="0" fontId="87" fillId="0" borderId="109" applyNumberFormat="0" applyFill="0" applyAlignment="0" applyProtection="0"/>
    <xf numFmtId="0" fontId="82" fillId="61" borderId="95" applyNumberFormat="0" applyAlignment="0" applyProtection="0"/>
    <xf numFmtId="0" fontId="26" fillId="70" borderId="97" applyNumberFormat="0" applyFont="0" applyAlignment="0" applyProtection="0"/>
    <xf numFmtId="0" fontId="26" fillId="35" borderId="97" applyNumberFormat="0" applyFont="0" applyAlignment="0" applyProtection="0"/>
    <xf numFmtId="0" fontId="82" fillId="61" borderId="95" applyNumberFormat="0" applyAlignment="0" applyProtection="0"/>
    <xf numFmtId="0" fontId="82" fillId="61" borderId="104" applyNumberFormat="0" applyAlignment="0" applyProtection="0"/>
    <xf numFmtId="0" fontId="131" fillId="55" borderId="76" applyNumberFormat="0" applyAlignment="0" applyProtection="0"/>
    <xf numFmtId="0" fontId="75" fillId="55" borderId="76" applyNumberFormat="0" applyAlignment="0" applyProtection="0"/>
    <xf numFmtId="0" fontId="146" fillId="2" borderId="76" applyNumberFormat="0" applyAlignment="0" applyProtection="0"/>
    <xf numFmtId="0" fontId="113" fillId="67" borderId="76" applyNumberFormat="0" applyAlignment="0" applyProtection="0"/>
    <xf numFmtId="0" fontId="131" fillId="55" borderId="76" applyNumberFormat="0" applyAlignment="0" applyProtection="0"/>
    <xf numFmtId="0" fontId="75" fillId="55" borderId="76" applyNumberFormat="0" applyAlignment="0" applyProtection="0"/>
    <xf numFmtId="0" fontId="82" fillId="42" borderId="104" applyNumberFormat="0" applyAlignment="0" applyProtection="0"/>
    <xf numFmtId="0" fontId="82" fillId="61" borderId="95" applyNumberFormat="0" applyAlignment="0" applyProtection="0"/>
    <xf numFmtId="0" fontId="26" fillId="35" borderId="97" applyNumberFormat="0" applyFont="0" applyAlignment="0" applyProtection="0"/>
    <xf numFmtId="0" fontId="85" fillId="67" borderId="107" applyNumberFormat="0" applyAlignment="0" applyProtection="0"/>
    <xf numFmtId="0" fontId="36" fillId="35" borderId="106" applyNumberFormat="0" applyFont="0" applyAlignment="0" applyProtection="0"/>
    <xf numFmtId="40" fontId="70" fillId="0" borderId="84"/>
    <xf numFmtId="40" fontId="71" fillId="0" borderId="84"/>
    <xf numFmtId="0" fontId="91" fillId="0" borderId="105"/>
    <xf numFmtId="40" fontId="67" fillId="0" borderId="111">
      <alignment horizontal="right"/>
    </xf>
    <xf numFmtId="0" fontId="87" fillId="0" borderId="108" applyNumberFormat="0" applyFill="0" applyAlignment="0" applyProtection="0"/>
    <xf numFmtId="4" fontId="69" fillId="62" borderId="89" applyNumberFormat="0" applyProtection="0">
      <alignment horizontal="left" vertical="center" indent="1"/>
    </xf>
    <xf numFmtId="4" fontId="69" fillId="64" borderId="89" applyNumberFormat="0" applyProtection="0">
      <alignment horizontal="right" vertical="center"/>
    </xf>
    <xf numFmtId="0" fontId="26" fillId="63" borderId="89" applyNumberFormat="0" applyProtection="0">
      <alignment horizontal="left" vertical="center" indent="1"/>
    </xf>
    <xf numFmtId="0" fontId="75" fillId="55" borderId="95" applyNumberFormat="0" applyAlignment="0" applyProtection="0"/>
    <xf numFmtId="0" fontId="138" fillId="42"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42" borderId="76" applyNumberFormat="0" applyAlignment="0" applyProtection="0"/>
    <xf numFmtId="0" fontId="82" fillId="75"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61" borderId="76" applyNumberFormat="0" applyAlignment="0" applyProtection="0"/>
    <xf numFmtId="0" fontId="138" fillId="42" borderId="76" applyNumberFormat="0" applyAlignment="0" applyProtection="0"/>
    <xf numFmtId="0" fontId="82" fillId="61" borderId="76" applyNumberFormat="0" applyAlignment="0" applyProtection="0"/>
    <xf numFmtId="0" fontId="82" fillId="42" borderId="76" applyNumberFormat="0" applyAlignment="0" applyProtection="0"/>
    <xf numFmtId="0" fontId="82" fillId="61" borderId="76" applyNumberFormat="0" applyAlignment="0" applyProtection="0"/>
    <xf numFmtId="0" fontId="36" fillId="35" borderId="88" applyNumberFormat="0" applyFont="0" applyAlignment="0" applyProtection="0"/>
    <xf numFmtId="0" fontId="85" fillId="55" borderId="89" applyNumberFormat="0" applyAlignment="0" applyProtection="0"/>
    <xf numFmtId="0" fontId="85" fillId="55" borderId="89" applyNumberFormat="0" applyAlignment="0" applyProtection="0"/>
    <xf numFmtId="0" fontId="36" fillId="35" borderId="88" applyNumberFormat="0" applyFont="0" applyAlignment="0" applyProtection="0"/>
    <xf numFmtId="0" fontId="36" fillId="35" borderId="88" applyNumberFormat="0" applyFont="0" applyAlignment="0" applyProtection="0"/>
    <xf numFmtId="0" fontId="26" fillId="35" borderId="88" applyNumberFormat="0" applyFont="0" applyAlignment="0" applyProtection="0"/>
    <xf numFmtId="0" fontId="82" fillId="42" borderId="95" applyNumberFormat="0" applyAlignment="0" applyProtection="0"/>
    <xf numFmtId="0" fontId="26" fillId="35" borderId="78" applyNumberFormat="0" applyFont="0" applyAlignment="0" applyProtection="0"/>
    <xf numFmtId="0" fontId="26" fillId="70" borderId="78" applyNumberFormat="0" applyFont="0" applyAlignment="0" applyProtection="0"/>
    <xf numFmtId="0" fontId="36" fillId="35" borderId="78" applyNumberFormat="0" applyFont="0" applyAlignment="0" applyProtection="0"/>
    <xf numFmtId="0" fontId="26" fillId="70" borderId="78"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36" fillId="35" borderId="78" applyNumberFormat="0" applyFont="0" applyAlignment="0" applyProtection="0"/>
    <xf numFmtId="0" fontId="36" fillId="35" borderId="78"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26" fillId="35" borderId="78" applyNumberFormat="0" applyFont="0" applyAlignment="0" applyProtection="0"/>
    <xf numFmtId="0" fontId="69" fillId="35" borderId="78" applyNumberFormat="0" applyFont="0" applyAlignment="0" applyProtection="0"/>
    <xf numFmtId="0" fontId="141" fillId="55" borderId="79" applyNumberFormat="0" applyAlignment="0" applyProtection="0"/>
    <xf numFmtId="0" fontId="85" fillId="55" borderId="79" applyNumberFormat="0" applyAlignment="0" applyProtection="0"/>
    <xf numFmtId="0" fontId="85" fillId="2" borderId="79" applyNumberFormat="0" applyAlignment="0" applyProtection="0"/>
    <xf numFmtId="0" fontId="85" fillId="67" borderId="79" applyNumberFormat="0" applyAlignment="0" applyProtection="0"/>
    <xf numFmtId="0" fontId="141" fillId="55" borderId="79" applyNumberFormat="0" applyAlignment="0" applyProtection="0"/>
    <xf numFmtId="0" fontId="85" fillId="55" borderId="79" applyNumberFormat="0" applyAlignment="0" applyProtection="0"/>
    <xf numFmtId="0" fontId="36" fillId="35" borderId="106" applyNumberFormat="0" applyFont="0" applyAlignment="0" applyProtection="0"/>
    <xf numFmtId="0" fontId="91" fillId="0" borderId="105"/>
    <xf numFmtId="0" fontId="26" fillId="35" borderId="106" applyNumberFormat="0" applyFont="0" applyAlignment="0" applyProtection="0"/>
    <xf numFmtId="0" fontId="26" fillId="63" borderId="107" applyNumberFormat="0" applyProtection="0">
      <alignment horizontal="left" vertical="center" indent="1"/>
    </xf>
    <xf numFmtId="10" fontId="6" fillId="60" borderId="103" applyNumberFormat="0" applyBorder="0" applyAlignment="0" applyProtection="0"/>
    <xf numFmtId="0" fontId="26" fillId="70" borderId="106" applyNumberFormat="0" applyFont="0" applyAlignment="0" applyProtection="0"/>
    <xf numFmtId="0" fontId="26" fillId="63" borderId="107"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85" fillId="67" borderId="107" applyNumberFormat="0" applyAlignment="0" applyProtection="0"/>
    <xf numFmtId="0" fontId="97" fillId="0" borderId="80" applyNumberFormat="0" applyFill="0" applyAlignment="0" applyProtection="0"/>
    <xf numFmtId="0" fontId="87" fillId="0" borderId="80" applyNumberFormat="0" applyFill="0" applyAlignment="0" applyProtection="0"/>
    <xf numFmtId="0" fontId="87" fillId="0" borderId="82" applyNumberFormat="0" applyFill="0" applyAlignment="0" applyProtection="0"/>
    <xf numFmtId="0" fontId="87" fillId="0" borderId="81" applyNumberFormat="0" applyFill="0" applyAlignment="0" applyProtection="0"/>
    <xf numFmtId="0" fontId="97" fillId="0" borderId="80" applyNumberFormat="0" applyFill="0" applyAlignment="0" applyProtection="0"/>
    <xf numFmtId="0" fontId="82" fillId="75" borderId="104" applyNumberFormat="0" applyAlignment="0" applyProtection="0"/>
    <xf numFmtId="0" fontId="87" fillId="0" borderId="81" applyNumberFormat="0" applyFill="0" applyAlignment="0" applyProtection="0"/>
    <xf numFmtId="0" fontId="87" fillId="0" borderId="99" applyNumberFormat="0" applyFill="0" applyAlignment="0" applyProtection="0"/>
    <xf numFmtId="0" fontId="138" fillId="42" borderId="76" applyNumberFormat="0" applyAlignment="0" applyProtection="0"/>
    <xf numFmtId="0" fontId="91" fillId="0" borderId="105"/>
    <xf numFmtId="0" fontId="85" fillId="55" borderId="89" applyNumberFormat="0" applyAlignment="0" applyProtection="0"/>
    <xf numFmtId="0" fontId="85" fillId="2" borderId="89" applyNumberFormat="0" applyAlignment="0" applyProtection="0"/>
    <xf numFmtId="0" fontId="36" fillId="35" borderId="88" applyNumberFormat="0" applyFont="0" applyAlignment="0" applyProtection="0"/>
    <xf numFmtId="0" fontId="26" fillId="70" borderId="88" applyNumberFormat="0" applyFont="0" applyAlignment="0" applyProtection="0"/>
    <xf numFmtId="0" fontId="36" fillId="35" borderId="97" applyNumberFormat="0" applyFont="0" applyAlignment="0" applyProtection="0"/>
    <xf numFmtId="0" fontId="82" fillId="42" borderId="86" applyNumberFormat="0" applyAlignment="0" applyProtection="0"/>
    <xf numFmtId="0" fontId="82" fillId="61" borderId="86" applyNumberFormat="0" applyAlignment="0" applyProtection="0"/>
    <xf numFmtId="0" fontId="82" fillId="61" borderId="86" applyNumberFormat="0" applyAlignment="0" applyProtection="0"/>
    <xf numFmtId="4" fontId="69" fillId="62" borderId="98" applyNumberFormat="0" applyProtection="0">
      <alignment horizontal="left" vertical="center" indent="1"/>
    </xf>
    <xf numFmtId="0" fontId="82" fillId="61" borderId="104" applyNumberFormat="0" applyAlignment="0" applyProtection="0"/>
    <xf numFmtId="0" fontId="75" fillId="55" borderId="104" applyNumberFormat="0" applyAlignment="0" applyProtection="0"/>
    <xf numFmtId="0" fontId="75" fillId="55" borderId="104" applyNumberFormat="0" applyAlignment="0" applyProtection="0"/>
    <xf numFmtId="0" fontId="85" fillId="2" borderId="107" applyNumberFormat="0" applyAlignment="0" applyProtection="0"/>
    <xf numFmtId="0" fontId="85" fillId="55" borderId="107" applyNumberFormat="0" applyAlignment="0" applyProtection="0"/>
    <xf numFmtId="0" fontId="26" fillId="35" borderId="97" applyNumberFormat="0" applyFont="0" applyAlignment="0" applyProtection="0"/>
    <xf numFmtId="0" fontId="138" fillId="42" borderId="95" applyNumberFormat="0" applyAlignment="0" applyProtection="0"/>
    <xf numFmtId="0" fontId="82" fillId="61" borderId="104" applyNumberFormat="0" applyAlignment="0" applyProtection="0"/>
    <xf numFmtId="0" fontId="26" fillId="63" borderId="107" applyNumberFormat="0" applyProtection="0">
      <alignment horizontal="left" vertical="center" indent="1"/>
    </xf>
    <xf numFmtId="0" fontId="87" fillId="0" borderId="109" applyNumberFormat="0" applyFill="0" applyAlignment="0" applyProtection="0"/>
    <xf numFmtId="0" fontId="85" fillId="67" borderId="98" applyNumberFormat="0" applyAlignment="0" applyProtection="0"/>
    <xf numFmtId="0" fontId="26" fillId="35" borderId="97" applyNumberFormat="0" applyFont="0" applyAlignment="0" applyProtection="0"/>
    <xf numFmtId="0" fontId="82" fillId="61" borderId="95" applyNumberFormat="0" applyAlignment="0" applyProtection="0"/>
    <xf numFmtId="0" fontId="26" fillId="63" borderId="98" applyNumberFormat="0" applyProtection="0">
      <alignment horizontal="left" vertical="center" indent="1"/>
    </xf>
    <xf numFmtId="0" fontId="97" fillId="0" borderId="99" applyNumberFormat="0" applyFill="0" applyAlignment="0" applyProtection="0"/>
    <xf numFmtId="0" fontId="131" fillId="55" borderId="95" applyNumberFormat="0" applyAlignment="0" applyProtection="0"/>
    <xf numFmtId="0" fontId="82" fillId="75" borderId="95" applyNumberFormat="0" applyAlignment="0" applyProtection="0"/>
    <xf numFmtId="10" fontId="6" fillId="60" borderId="103" applyNumberFormat="0" applyBorder="0" applyAlignment="0" applyProtection="0"/>
    <xf numFmtId="0" fontId="75" fillId="55" borderId="76" applyNumberFormat="0" applyAlignment="0" applyProtection="0"/>
    <xf numFmtId="0" fontId="26" fillId="35" borderId="106" applyNumberFormat="0" applyFont="0" applyAlignment="0" applyProtection="0"/>
    <xf numFmtId="0" fontId="75" fillId="55" borderId="76" applyNumberFormat="0" applyAlignment="0" applyProtection="0"/>
    <xf numFmtId="0" fontId="75" fillId="55" borderId="76" applyNumberFormat="0" applyAlignment="0" applyProtection="0"/>
    <xf numFmtId="0" fontId="26" fillId="63" borderId="107" applyNumberFormat="0" applyProtection="0">
      <alignment horizontal="left" vertical="center" indent="1"/>
    </xf>
    <xf numFmtId="179" fontId="67" fillId="0" borderId="102">
      <alignment horizontal="right"/>
    </xf>
    <xf numFmtId="0" fontId="91" fillId="0" borderId="105"/>
    <xf numFmtId="0" fontId="138" fillId="42" borderId="95" applyNumberFormat="0" applyAlignment="0" applyProtection="0"/>
    <xf numFmtId="0" fontId="26" fillId="63" borderId="107" applyNumberFormat="0" applyProtection="0">
      <alignment horizontal="left" vertical="center" indent="1"/>
    </xf>
    <xf numFmtId="40" fontId="71" fillId="0" borderId="84"/>
    <xf numFmtId="0" fontId="87" fillId="0" borderId="108" applyNumberFormat="0" applyFill="0" applyAlignment="0" applyProtection="0"/>
    <xf numFmtId="0" fontId="26" fillId="63" borderId="89" applyNumberFormat="0" applyProtection="0">
      <alignment horizontal="left" vertical="center" indent="1"/>
    </xf>
    <xf numFmtId="0" fontId="26" fillId="63" borderId="89" applyNumberFormat="0" applyProtection="0">
      <alignment horizontal="left" vertical="center" indent="1"/>
    </xf>
    <xf numFmtId="0" fontId="26" fillId="63" borderId="89" applyNumberFormat="0" applyProtection="0">
      <alignment horizontal="left" vertical="center" indent="1"/>
    </xf>
    <xf numFmtId="0" fontId="26" fillId="63" borderId="89" applyNumberFormat="0" applyProtection="0">
      <alignment horizontal="left" vertical="center" indent="1"/>
    </xf>
    <xf numFmtId="4" fontId="69" fillId="62" borderId="89" applyNumberFormat="0" applyProtection="0">
      <alignment horizontal="left" vertical="center" indent="1"/>
    </xf>
    <xf numFmtId="0" fontId="26" fillId="63" borderId="107" applyNumberFormat="0" applyProtection="0">
      <alignment horizontal="left" vertical="center" indent="1"/>
    </xf>
    <xf numFmtId="0" fontId="26" fillId="63" borderId="98" applyNumberFormat="0" applyProtection="0">
      <alignment horizontal="left" vertical="center" indent="1"/>
    </xf>
    <xf numFmtId="0" fontId="138" fillId="42" borderId="76" applyNumberFormat="0" applyAlignment="0" applyProtection="0"/>
    <xf numFmtId="0" fontId="82" fillId="42" borderId="76" applyNumberFormat="0" applyAlignment="0" applyProtection="0"/>
    <xf numFmtId="0" fontId="82" fillId="61" borderId="76" applyNumberFormat="0" applyAlignment="0" applyProtection="0"/>
    <xf numFmtId="0" fontId="82" fillId="42" borderId="76" applyNumberFormat="0" applyAlignment="0" applyProtection="0"/>
    <xf numFmtId="0" fontId="82" fillId="61" borderId="76" applyNumberFormat="0" applyAlignment="0" applyProtection="0"/>
    <xf numFmtId="0" fontId="82" fillId="61" borderId="76" applyNumberFormat="0" applyAlignment="0" applyProtection="0"/>
    <xf numFmtId="0" fontId="82" fillId="42" borderId="76" applyNumberFormat="0" applyAlignment="0" applyProtection="0"/>
    <xf numFmtId="0" fontId="82" fillId="61" borderId="76" applyNumberFormat="0" applyAlignment="0" applyProtection="0"/>
    <xf numFmtId="0" fontId="85" fillId="55" borderId="89" applyNumberFormat="0" applyAlignment="0" applyProtection="0"/>
    <xf numFmtId="0" fontId="26" fillId="35" borderId="88" applyNumberFormat="0" applyFont="0" applyAlignment="0" applyProtection="0"/>
    <xf numFmtId="0" fontId="69" fillId="35" borderId="88" applyNumberFormat="0" applyFont="0" applyAlignment="0" applyProtection="0"/>
    <xf numFmtId="0" fontId="36" fillId="35" borderId="88" applyNumberFormat="0" applyFont="0" applyAlignment="0" applyProtection="0"/>
    <xf numFmtId="0" fontId="36" fillId="35" borderId="88" applyNumberFormat="0" applyFont="0" applyAlignment="0" applyProtection="0"/>
    <xf numFmtId="0" fontId="36" fillId="35" borderId="78" applyNumberFormat="0" applyFont="0" applyAlignment="0" applyProtection="0"/>
    <xf numFmtId="0" fontId="36" fillId="35" borderId="78" applyNumberFormat="0" applyFont="0" applyAlignment="0" applyProtection="0"/>
    <xf numFmtId="0" fontId="85" fillId="55" borderId="79" applyNumberFormat="0" applyAlignment="0" applyProtection="0"/>
    <xf numFmtId="0" fontId="85" fillId="55" borderId="79" applyNumberFormat="0" applyAlignment="0" applyProtection="0"/>
    <xf numFmtId="0" fontId="85" fillId="55" borderId="79" applyNumberFormat="0" applyAlignment="0" applyProtection="0"/>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26" fillId="63" borderId="79" applyNumberFormat="0" applyProtection="0">
      <alignment horizontal="left" vertical="center" indent="1"/>
    </xf>
    <xf numFmtId="0" fontId="87" fillId="0" borderId="80" applyNumberFormat="0" applyFill="0" applyAlignment="0" applyProtection="0"/>
    <xf numFmtId="0" fontId="82" fillId="42" borderId="104" applyNumberFormat="0" applyAlignment="0" applyProtection="0"/>
    <xf numFmtId="0" fontId="87" fillId="0" borderId="80" applyNumberFormat="0" applyFill="0" applyAlignment="0" applyProtection="0"/>
    <xf numFmtId="0" fontId="87" fillId="0" borderId="80" applyNumberFormat="0" applyFill="0" applyAlignment="0" applyProtection="0"/>
    <xf numFmtId="0" fontId="87" fillId="0" borderId="99" applyNumberFormat="0" applyFill="0" applyAlignment="0" applyProtection="0"/>
    <xf numFmtId="0" fontId="138" fillId="42" borderId="76" applyNumberFormat="0" applyAlignment="0" applyProtection="0"/>
    <xf numFmtId="0" fontId="26" fillId="35" borderId="78" applyNumberFormat="0" applyFont="0" applyAlignment="0" applyProtection="0"/>
    <xf numFmtId="0" fontId="87" fillId="0" borderId="80" applyNumberFormat="0" applyFill="0" applyAlignment="0" applyProtection="0"/>
    <xf numFmtId="0" fontId="82" fillId="42" borderId="86" applyNumberFormat="0" applyAlignment="0" applyProtection="0"/>
    <xf numFmtId="10" fontId="6" fillId="60" borderId="85" applyNumberFormat="0" applyBorder="0" applyAlignment="0" applyProtection="0"/>
    <xf numFmtId="179" fontId="67" fillId="0" borderId="111">
      <alignment horizontal="right"/>
    </xf>
    <xf numFmtId="0" fontId="82" fillId="61" borderId="104" applyNumberFormat="0" applyAlignment="0" applyProtection="0"/>
    <xf numFmtId="0" fontId="141" fillId="55" borderId="89" applyNumberFormat="0" applyAlignment="0" applyProtection="0"/>
    <xf numFmtId="0" fontId="36" fillId="35" borderId="88" applyNumberFormat="0" applyFont="0" applyAlignment="0" applyProtection="0"/>
    <xf numFmtId="0" fontId="82" fillId="61" borderId="86" applyNumberFormat="0" applyAlignment="0" applyProtection="0"/>
    <xf numFmtId="0" fontId="26" fillId="63" borderId="98" applyNumberFormat="0" applyProtection="0">
      <alignment horizontal="left" vertical="center" indent="1"/>
    </xf>
    <xf numFmtId="0" fontId="26" fillId="63" borderId="98" applyNumberFormat="0" applyProtection="0">
      <alignment horizontal="left" vertical="center" indent="1"/>
    </xf>
    <xf numFmtId="0" fontId="26" fillId="63" borderId="98" applyNumberFormat="0" applyProtection="0">
      <alignment horizontal="left" vertical="center" indent="1"/>
    </xf>
    <xf numFmtId="0" fontId="26" fillId="63" borderId="98" applyNumberFormat="0" applyProtection="0">
      <alignment horizontal="left" vertical="center" indent="1"/>
    </xf>
    <xf numFmtId="4" fontId="69" fillId="62" borderId="98" applyNumberFormat="0" applyProtection="0">
      <alignment horizontal="left" vertical="center" indent="1"/>
    </xf>
    <xf numFmtId="0" fontId="26" fillId="63" borderId="107" applyNumberFormat="0" applyProtection="0">
      <alignment horizontal="left" vertical="center" indent="1"/>
    </xf>
    <xf numFmtId="0" fontId="138" fillId="42" borderId="86" applyNumberFormat="0" applyAlignment="0" applyProtection="0"/>
    <xf numFmtId="0" fontId="82" fillId="42" borderId="86" applyNumberFormat="0" applyAlignment="0" applyProtection="0"/>
    <xf numFmtId="0" fontId="82" fillId="61" borderId="86" applyNumberFormat="0" applyAlignment="0" applyProtection="0"/>
    <xf numFmtId="0" fontId="82" fillId="42" borderId="86" applyNumberFormat="0" applyAlignment="0" applyProtection="0"/>
    <xf numFmtId="0" fontId="82" fillId="61" borderId="86" applyNumberFormat="0" applyAlignment="0" applyProtection="0"/>
    <xf numFmtId="0" fontId="82" fillId="61" borderId="86" applyNumberFormat="0" applyAlignment="0" applyProtection="0"/>
    <xf numFmtId="0" fontId="82" fillId="42" borderId="86" applyNumberFormat="0" applyAlignment="0" applyProtection="0"/>
    <xf numFmtId="0" fontId="82" fillId="61" borderId="86" applyNumberFormat="0" applyAlignment="0" applyProtection="0"/>
    <xf numFmtId="0" fontId="85" fillId="55" borderId="98" applyNumberFormat="0" applyAlignment="0" applyProtection="0"/>
    <xf numFmtId="0" fontId="26" fillId="35" borderId="97" applyNumberFormat="0" applyFont="0" applyAlignment="0" applyProtection="0"/>
    <xf numFmtId="0" fontId="69" fillId="35" borderId="97" applyNumberFormat="0" applyFont="0" applyAlignment="0" applyProtection="0"/>
    <xf numFmtId="0" fontId="36" fillId="35" borderId="97" applyNumberFormat="0" applyFont="0" applyAlignment="0" applyProtection="0"/>
    <xf numFmtId="0" fontId="36" fillId="35" borderId="97" applyNumberFormat="0" applyFont="0" applyAlignment="0" applyProtection="0"/>
    <xf numFmtId="0" fontId="36" fillId="35" borderId="88" applyNumberFormat="0" applyFont="0" applyAlignment="0" applyProtection="0"/>
    <xf numFmtId="0" fontId="36" fillId="35" borderId="88" applyNumberFormat="0" applyFont="0" applyAlignment="0" applyProtection="0"/>
    <xf numFmtId="0" fontId="85" fillId="55" borderId="89" applyNumberFormat="0" applyAlignment="0" applyProtection="0"/>
    <xf numFmtId="0" fontId="85" fillId="55" borderId="89" applyNumberFormat="0" applyAlignment="0" applyProtection="0"/>
    <xf numFmtId="0" fontId="85" fillId="55" borderId="89" applyNumberFormat="0" applyAlignment="0" applyProtection="0"/>
    <xf numFmtId="0" fontId="87" fillId="0" borderId="109" applyNumberFormat="0" applyFill="0" applyAlignment="0" applyProtection="0"/>
    <xf numFmtId="0" fontId="85" fillId="55" borderId="107" applyNumberFormat="0" applyAlignment="0" applyProtection="0"/>
    <xf numFmtId="40" fontId="71" fillId="0" borderId="102"/>
    <xf numFmtId="0" fontId="26" fillId="63" borderId="89" applyNumberFormat="0" applyProtection="0">
      <alignment horizontal="left" vertical="center" indent="1"/>
    </xf>
    <xf numFmtId="0" fontId="26" fillId="63" borderId="89" applyNumberFormat="0" applyProtection="0">
      <alignment horizontal="left" vertical="center" indent="1"/>
    </xf>
    <xf numFmtId="0" fontId="26" fillId="63" borderId="89" applyNumberFormat="0" applyProtection="0">
      <alignment horizontal="left" vertical="center" indent="1"/>
    </xf>
    <xf numFmtId="0" fontId="87" fillId="0" borderId="90" applyNumberFormat="0" applyFill="0" applyAlignment="0" applyProtection="0"/>
    <xf numFmtId="0" fontId="87" fillId="0" borderId="90" applyNumberFormat="0" applyFill="0" applyAlignment="0" applyProtection="0"/>
    <xf numFmtId="0" fontId="87" fillId="0" borderId="90" applyNumberFormat="0" applyFill="0" applyAlignment="0" applyProtection="0"/>
    <xf numFmtId="0" fontId="87" fillId="0" borderId="108" applyNumberFormat="0" applyFill="0" applyAlignment="0" applyProtection="0"/>
    <xf numFmtId="0" fontId="138" fillId="42" borderId="86" applyNumberFormat="0" applyAlignment="0" applyProtection="0"/>
    <xf numFmtId="0" fontId="26" fillId="35" borderId="88" applyNumberFormat="0" applyFont="0" applyAlignment="0" applyProtection="0"/>
    <xf numFmtId="0" fontId="87" fillId="0" borderId="90" applyNumberFormat="0" applyFill="0" applyAlignment="0" applyProtection="0"/>
    <xf numFmtId="0" fontId="82" fillId="42" borderId="95" applyNumberFormat="0" applyAlignment="0" applyProtection="0"/>
    <xf numFmtId="10" fontId="6" fillId="60" borderId="94" applyNumberFormat="0" applyBorder="0" applyAlignment="0" applyProtection="0"/>
    <xf numFmtId="40" fontId="67" fillId="0" borderId="102">
      <alignment horizontal="right"/>
    </xf>
    <xf numFmtId="0" fontId="75" fillId="55" borderId="104" applyNumberFormat="0" applyAlignment="0" applyProtection="0"/>
    <xf numFmtId="0" fontId="141" fillId="55" borderId="98" applyNumberFormat="0" applyAlignment="0" applyProtection="0"/>
    <xf numFmtId="0" fontId="36" fillId="35" borderId="97" applyNumberFormat="0" applyFont="0" applyAlignment="0" applyProtection="0"/>
    <xf numFmtId="0" fontId="82" fillId="61" borderId="95" applyNumberFormat="0" applyAlignment="0" applyProtection="0"/>
    <xf numFmtId="0" fontId="85" fillId="55" borderId="107" applyNumberFormat="0" applyAlignment="0" applyProtection="0"/>
    <xf numFmtId="0" fontId="26" fillId="35" borderId="106" applyNumberFormat="0" applyFont="0" applyAlignment="0" applyProtection="0"/>
    <xf numFmtId="0" fontId="87" fillId="0" borderId="108" applyNumberFormat="0" applyFill="0" applyAlignment="0" applyProtection="0"/>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4" fontId="69" fillId="64" borderId="107" applyNumberFormat="0" applyProtection="0">
      <alignment horizontal="right" vertical="center"/>
    </xf>
    <xf numFmtId="0" fontId="26" fillId="63" borderId="107" applyNumberFormat="0" applyProtection="0">
      <alignment horizontal="left" vertical="center" indent="1"/>
    </xf>
    <xf numFmtId="0" fontId="138" fillId="42" borderId="95" applyNumberFormat="0" applyAlignment="0" applyProtection="0"/>
    <xf numFmtId="0" fontId="82" fillId="42" borderId="95" applyNumberFormat="0" applyAlignment="0" applyProtection="0"/>
    <xf numFmtId="0" fontId="82" fillId="61" borderId="95" applyNumberFormat="0" applyAlignment="0" applyProtection="0"/>
    <xf numFmtId="0" fontId="82" fillId="42" borderId="95" applyNumberFormat="0" applyAlignment="0" applyProtection="0"/>
    <xf numFmtId="0" fontId="82" fillId="61" borderId="95" applyNumberFormat="0" applyAlignment="0" applyProtection="0"/>
    <xf numFmtId="0" fontId="82" fillId="61" borderId="95" applyNumberFormat="0" applyAlignment="0" applyProtection="0"/>
    <xf numFmtId="0" fontId="82" fillId="42" borderId="95" applyNumberFormat="0" applyAlignment="0" applyProtection="0"/>
    <xf numFmtId="0" fontId="82" fillId="61" borderId="95" applyNumberFormat="0" applyAlignment="0" applyProtection="0"/>
    <xf numFmtId="0" fontId="36" fillId="35" borderId="106" applyNumberFormat="0" applyFont="0" applyAlignment="0" applyProtection="0"/>
    <xf numFmtId="0" fontId="36" fillId="35" borderId="106" applyNumberFormat="0" applyFont="0" applyAlignment="0" applyProtection="0"/>
    <xf numFmtId="0" fontId="69" fillId="35" borderId="106" applyNumberFormat="0" applyFont="0" applyAlignment="0" applyProtection="0"/>
    <xf numFmtId="0" fontId="26" fillId="35" borderId="106" applyNumberFormat="0" applyFont="0" applyAlignment="0" applyProtection="0"/>
    <xf numFmtId="0" fontId="26" fillId="35" borderId="106" applyNumberFormat="0" applyFont="0" applyAlignment="0" applyProtection="0"/>
    <xf numFmtId="0" fontId="36" fillId="35" borderId="97" applyNumberFormat="0" applyFont="0" applyAlignment="0" applyProtection="0"/>
    <xf numFmtId="0" fontId="36" fillId="35" borderId="97" applyNumberFormat="0" applyFont="0" applyAlignment="0" applyProtection="0"/>
    <xf numFmtId="0" fontId="85" fillId="55" borderId="98" applyNumberFormat="0" applyAlignment="0" applyProtection="0"/>
    <xf numFmtId="0" fontId="85" fillId="55" borderId="98" applyNumberFormat="0" applyAlignment="0" applyProtection="0"/>
    <xf numFmtId="0" fontId="85" fillId="55" borderId="98" applyNumberFormat="0" applyAlignment="0" applyProtection="0"/>
    <xf numFmtId="0" fontId="26" fillId="63" borderId="98" applyNumberFormat="0" applyProtection="0">
      <alignment horizontal="left" vertical="center" indent="1"/>
    </xf>
    <xf numFmtId="0" fontId="26" fillId="63" borderId="98" applyNumberFormat="0" applyProtection="0">
      <alignment horizontal="left" vertical="center" indent="1"/>
    </xf>
    <xf numFmtId="0" fontId="26" fillId="63" borderId="98" applyNumberFormat="0" applyProtection="0">
      <alignment horizontal="left" vertical="center" indent="1"/>
    </xf>
    <xf numFmtId="0" fontId="87" fillId="0" borderId="99" applyNumberFormat="0" applyFill="0" applyAlignment="0" applyProtection="0"/>
    <xf numFmtId="0" fontId="87" fillId="0" borderId="99" applyNumberFormat="0" applyFill="0" applyAlignment="0" applyProtection="0"/>
    <xf numFmtId="0" fontId="26" fillId="63" borderId="107" applyNumberFormat="0" applyProtection="0">
      <alignment horizontal="left" vertical="center" indent="1"/>
    </xf>
    <xf numFmtId="0" fontId="87" fillId="0" borderId="99" applyNumberFormat="0" applyFill="0" applyAlignment="0" applyProtection="0"/>
    <xf numFmtId="0" fontId="138" fillId="42" borderId="95" applyNumberFormat="0" applyAlignment="0" applyProtection="0"/>
    <xf numFmtId="0" fontId="26" fillId="35" borderId="97" applyNumberFormat="0" applyFont="0" applyAlignment="0" applyProtection="0"/>
    <xf numFmtId="0" fontId="87" fillId="0" borderId="99" applyNumberFormat="0" applyFill="0" applyAlignment="0" applyProtection="0"/>
    <xf numFmtId="0" fontId="82" fillId="42" borderId="104" applyNumberFormat="0" applyAlignment="0" applyProtection="0"/>
    <xf numFmtId="10" fontId="6" fillId="60" borderId="103" applyNumberFormat="0" applyBorder="0" applyAlignment="0" applyProtection="0"/>
    <xf numFmtId="0" fontId="85" fillId="55" borderId="107" applyNumberFormat="0" applyAlignment="0" applyProtection="0"/>
    <xf numFmtId="0" fontId="36" fillId="35" borderId="106" applyNumberFormat="0" applyFont="0" applyAlignment="0" applyProtection="0"/>
    <xf numFmtId="0" fontId="82" fillId="61" borderId="104" applyNumberFormat="0" applyAlignment="0" applyProtection="0"/>
    <xf numFmtId="0" fontId="87" fillId="0" borderId="108" applyNumberFormat="0" applyFill="0" applyAlignment="0" applyProtection="0"/>
    <xf numFmtId="0" fontId="82" fillId="61" borderId="104" applyNumberFormat="0" applyAlignment="0" applyProtection="0"/>
    <xf numFmtId="10" fontId="6" fillId="60" borderId="103" applyNumberFormat="0" applyBorder="0" applyAlignment="0" applyProtection="0"/>
    <xf numFmtId="0" fontId="138" fillId="42" borderId="104" applyNumberFormat="0" applyAlignment="0" applyProtection="0"/>
    <xf numFmtId="0" fontId="82" fillId="42" borderId="104" applyNumberFormat="0" applyAlignment="0" applyProtection="0"/>
    <xf numFmtId="0" fontId="82" fillId="61" borderId="104" applyNumberFormat="0" applyAlignment="0" applyProtection="0"/>
    <xf numFmtId="0" fontId="82" fillId="42"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42" borderId="104" applyNumberFormat="0" applyAlignment="0" applyProtection="0"/>
    <xf numFmtId="0" fontId="82" fillId="61" borderId="104" applyNumberFormat="0" applyAlignment="0" applyProtection="0"/>
    <xf numFmtId="0" fontId="36" fillId="35" borderId="106" applyNumberFormat="0" applyFont="0" applyAlignment="0" applyProtection="0"/>
    <xf numFmtId="0" fontId="36" fillId="35" borderId="106" applyNumberFormat="0" applyFont="0" applyAlignment="0" applyProtection="0"/>
    <xf numFmtId="0" fontId="85" fillId="55" borderId="107" applyNumberFormat="0" applyAlignment="0" applyProtection="0"/>
    <xf numFmtId="0" fontId="85" fillId="55" borderId="107" applyNumberFormat="0" applyAlignment="0" applyProtection="0"/>
    <xf numFmtId="0" fontId="85" fillId="55" borderId="107" applyNumberFormat="0" applyAlignment="0" applyProtection="0"/>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138" fillId="42" borderId="104" applyNumberFormat="0" applyAlignment="0" applyProtection="0"/>
    <xf numFmtId="0" fontId="26" fillId="35" borderId="106" applyNumberFormat="0" applyFont="0" applyAlignment="0" applyProtection="0"/>
    <xf numFmtId="0" fontId="87" fillId="0" borderId="108" applyNumberFormat="0" applyFill="0" applyAlignment="0" applyProtection="0"/>
    <xf numFmtId="0" fontId="87" fillId="0" borderId="108" applyNumberFormat="0" applyFill="0" applyAlignment="0" applyProtection="0"/>
    <xf numFmtId="0" fontId="26" fillId="35" borderId="106" applyNumberFormat="0" applyFont="0" applyAlignment="0" applyProtection="0"/>
    <xf numFmtId="0" fontId="87" fillId="0" borderId="109" applyNumberFormat="0" applyFill="0" applyAlignment="0" applyProtection="0"/>
    <xf numFmtId="0" fontId="87" fillId="0" borderId="108" applyNumberFormat="0" applyFill="0" applyAlignment="0" applyProtection="0"/>
    <xf numFmtId="0" fontId="26" fillId="63" borderId="107" applyNumberFormat="0" applyProtection="0">
      <alignment horizontal="left" vertical="center" indent="1"/>
    </xf>
    <xf numFmtId="4" fontId="69" fillId="62" borderId="107" applyNumberFormat="0" applyProtection="0">
      <alignment vertical="center"/>
    </xf>
    <xf numFmtId="4" fontId="69" fillId="62" borderId="107" applyNumberFormat="0" applyProtection="0">
      <alignment horizontal="left" vertical="center" indent="1"/>
    </xf>
    <xf numFmtId="0" fontId="26" fillId="35" borderId="106" applyNumberFormat="0" applyFont="0" applyAlignment="0" applyProtection="0"/>
    <xf numFmtId="0" fontId="26" fillId="35" borderId="106" applyNumberFormat="0" applyFont="0" applyAlignment="0" applyProtection="0"/>
    <xf numFmtId="0" fontId="85" fillId="55" borderId="107" applyNumberFormat="0" applyAlignment="0" applyProtection="0"/>
    <xf numFmtId="0" fontId="85" fillId="55" borderId="107" applyNumberFormat="0" applyAlignment="0" applyProtection="0"/>
    <xf numFmtId="0" fontId="26" fillId="63" borderId="107" applyNumberFormat="0" applyProtection="0">
      <alignment horizontal="left" vertical="center" indent="1"/>
    </xf>
    <xf numFmtId="0" fontId="85" fillId="55" borderId="107" applyNumberFormat="0" applyAlignment="0" applyProtection="0"/>
    <xf numFmtId="0" fontId="36" fillId="35" borderId="106" applyNumberFormat="0" applyFont="0" applyAlignment="0" applyProtection="0"/>
    <xf numFmtId="0" fontId="82" fillId="61" borderId="104" applyNumberFormat="0" applyAlignment="0" applyProtection="0"/>
    <xf numFmtId="0" fontId="82" fillId="61" borderId="104" applyNumberFormat="0" applyAlignment="0" applyProtection="0"/>
    <xf numFmtId="0" fontId="87" fillId="0" borderId="108" applyNumberFormat="0" applyFill="0" applyAlignment="0" applyProtection="0"/>
    <xf numFmtId="0" fontId="87" fillId="0" borderId="108" applyNumberFormat="0" applyFill="0" applyAlignment="0" applyProtection="0"/>
    <xf numFmtId="4" fontId="69" fillId="62" borderId="107" applyNumberFormat="0" applyProtection="0">
      <alignment horizontal="left" vertical="center" indent="1"/>
    </xf>
    <xf numFmtId="4" fontId="69" fillId="62" borderId="107" applyNumberFormat="0" applyProtection="0">
      <alignment horizontal="left" vertical="center" indent="1"/>
    </xf>
    <xf numFmtId="0" fontId="138" fillId="42" borderId="104" applyNumberFormat="0" applyAlignment="0" applyProtection="0"/>
    <xf numFmtId="0" fontId="141" fillId="55" borderId="107" applyNumberFormat="0" applyAlignment="0" applyProtection="0"/>
    <xf numFmtId="0" fontId="138" fillId="42" borderId="104" applyNumberFormat="0" applyAlignment="0" applyProtection="0"/>
    <xf numFmtId="0" fontId="82" fillId="42" borderId="114" applyNumberFormat="0" applyAlignment="0" applyProtection="0"/>
    <xf numFmtId="0" fontId="26" fillId="63" borderId="107" applyNumberFormat="0" applyProtection="0">
      <alignment horizontal="left" vertical="center" indent="1"/>
    </xf>
    <xf numFmtId="0" fontId="26" fillId="35" borderId="125" applyNumberFormat="0" applyFont="0" applyAlignment="0" applyProtection="0"/>
    <xf numFmtId="0" fontId="91" fillId="0" borderId="105"/>
    <xf numFmtId="0" fontId="75" fillId="55" borderId="104" applyNumberFormat="0" applyAlignment="0" applyProtection="0"/>
    <xf numFmtId="0" fontId="26" fillId="35" borderId="125" applyNumberFormat="0" applyFont="0" applyAlignment="0" applyProtection="0"/>
    <xf numFmtId="0" fontId="87" fillId="0" borderId="128" applyNumberFormat="0" applyFill="0" applyAlignment="0" applyProtection="0"/>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69" fillId="35" borderId="106" applyNumberFormat="0" applyFont="0" applyAlignment="0" applyProtection="0"/>
    <xf numFmtId="0" fontId="82" fillId="61" borderId="104" applyNumberFormat="0" applyAlignment="0" applyProtection="0"/>
    <xf numFmtId="0" fontId="36" fillId="35" borderId="116" applyNumberFormat="0" applyFont="0" applyAlignment="0" applyProtection="0"/>
    <xf numFmtId="0" fontId="82" fillId="61" borderId="104" applyNumberFormat="0" applyAlignment="0" applyProtection="0"/>
    <xf numFmtId="4" fontId="69" fillId="64" borderId="117" applyNumberFormat="0" applyProtection="0">
      <alignment horizontal="right" vertical="center"/>
    </xf>
    <xf numFmtId="0" fontId="26" fillId="35" borderId="125" applyNumberFormat="0" applyFont="0" applyAlignment="0" applyProtection="0"/>
    <xf numFmtId="0" fontId="82" fillId="61" borderId="123" applyNumberFormat="0" applyAlignment="0" applyProtection="0"/>
    <xf numFmtId="179" fontId="67" fillId="0" borderId="130">
      <alignment horizontal="right"/>
    </xf>
    <xf numFmtId="40" fontId="71" fillId="0" borderId="121"/>
    <xf numFmtId="0" fontId="97" fillId="0" borderId="127" applyNumberFormat="0" applyFill="0" applyAlignment="0" applyProtection="0"/>
    <xf numFmtId="0" fontId="82" fillId="61" borderId="123" applyNumberFormat="0" applyAlignment="0" applyProtection="0"/>
    <xf numFmtId="0" fontId="36" fillId="35" borderId="125" applyNumberFormat="0" applyFont="0" applyAlignment="0" applyProtection="0"/>
    <xf numFmtId="0" fontId="82" fillId="61" borderId="114" applyNumberFormat="0" applyAlignment="0" applyProtection="0"/>
    <xf numFmtId="0" fontId="87" fillId="0" borderId="120" applyNumberFormat="0" applyFill="0" applyAlignment="0" applyProtection="0"/>
    <xf numFmtId="0" fontId="75" fillId="55" borderId="114" applyNumberFormat="0" applyAlignment="0" applyProtection="0"/>
    <xf numFmtId="0" fontId="82" fillId="61" borderId="123" applyNumberFormat="0" applyAlignment="0" applyProtection="0"/>
    <xf numFmtId="0" fontId="87" fillId="0" borderId="119" applyNumberFormat="0" applyFill="0" applyAlignment="0" applyProtection="0"/>
    <xf numFmtId="0" fontId="75" fillId="55" borderId="104" applyNumberFormat="0" applyAlignment="0" applyProtection="0"/>
    <xf numFmtId="0" fontId="75" fillId="55" borderId="104" applyNumberFormat="0" applyAlignment="0" applyProtection="0"/>
    <xf numFmtId="0" fontId="75" fillId="55" borderId="104" applyNumberFormat="0" applyAlignment="0" applyProtection="0"/>
    <xf numFmtId="0" fontId="26" fillId="63" borderId="117" applyNumberFormat="0" applyProtection="0">
      <alignment horizontal="left" vertical="center" indent="1"/>
    </xf>
    <xf numFmtId="0" fontId="26" fillId="35" borderId="116" applyNumberFormat="0" applyFont="0" applyAlignment="0" applyProtection="0"/>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146" fillId="2" borderId="114" applyNumberFormat="0" applyAlignment="0" applyProtection="0"/>
    <xf numFmtId="0" fontId="82" fillId="61" borderId="123" applyNumberFormat="0" applyAlignment="0" applyProtection="0"/>
    <xf numFmtId="0" fontId="87" fillId="0" borderId="118" applyNumberFormat="0" applyFill="0" applyAlignment="0" applyProtection="0"/>
    <xf numFmtId="0" fontId="75" fillId="55" borderId="114" applyNumberFormat="0" applyAlignment="0" applyProtection="0"/>
    <xf numFmtId="0" fontId="26" fillId="35" borderId="116" applyNumberFormat="0" applyFont="0" applyAlignment="0" applyProtection="0"/>
    <xf numFmtId="0" fontId="75" fillId="55" borderId="123" applyNumberFormat="0" applyAlignment="0" applyProtection="0"/>
    <xf numFmtId="0" fontId="87" fillId="0" borderId="128" applyNumberFormat="0" applyFill="0" applyAlignment="0" applyProtection="0"/>
    <xf numFmtId="0" fontId="138" fillId="42" borderId="123" applyNumberFormat="0" applyAlignment="0" applyProtection="0"/>
    <xf numFmtId="0" fontId="141" fillId="55" borderId="117" applyNumberFormat="0" applyAlignment="0" applyProtection="0"/>
    <xf numFmtId="40" fontId="67" fillId="0" borderId="121">
      <alignment horizontal="right"/>
    </xf>
    <xf numFmtId="0" fontId="36" fillId="35" borderId="116" applyNumberFormat="0" applyFont="0" applyAlignment="0" applyProtection="0"/>
    <xf numFmtId="0" fontId="87" fillId="0" borderId="127" applyNumberFormat="0" applyFill="0" applyAlignment="0" applyProtection="0"/>
    <xf numFmtId="4" fontId="69" fillId="64" borderId="126" applyNumberFormat="0" applyProtection="0">
      <alignment horizontal="right" vertical="center"/>
    </xf>
    <xf numFmtId="0" fontId="26" fillId="63" borderId="117" applyNumberFormat="0" applyProtection="0">
      <alignment horizontal="left" vertical="center" indent="1"/>
    </xf>
    <xf numFmtId="40" fontId="71" fillId="0" borderId="121"/>
    <xf numFmtId="179" fontId="67" fillId="0" borderId="102">
      <alignment horizontal="right"/>
    </xf>
    <xf numFmtId="40" fontId="67" fillId="0" borderId="102">
      <alignment horizontal="right"/>
    </xf>
    <xf numFmtId="0" fontId="26" fillId="70" borderId="125" applyNumberFormat="0" applyFont="0" applyAlignment="0" applyProtection="0"/>
    <xf numFmtId="0" fontId="26" fillId="63" borderId="126" applyNumberFormat="0" applyProtection="0">
      <alignment horizontal="left" vertical="center" indent="1"/>
    </xf>
    <xf numFmtId="0" fontId="26" fillId="35" borderId="125" applyNumberFormat="0" applyFont="0" applyAlignment="0" applyProtection="0"/>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82" fillId="61" borderId="123" applyNumberFormat="0" applyAlignment="0" applyProtection="0"/>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97" fillId="0" borderId="127" applyNumberFormat="0" applyFill="0" applyAlignment="0" applyProtection="0"/>
    <xf numFmtId="0" fontId="82" fillId="61" borderId="123" applyNumberFormat="0" applyAlignment="0" applyProtection="0"/>
    <xf numFmtId="0" fontId="113" fillId="67" borderId="123" applyNumberFormat="0" applyAlignment="0" applyProtection="0"/>
    <xf numFmtId="0" fontId="82" fillId="61" borderId="123" applyNumberFormat="0" applyAlignment="0" applyProtection="0"/>
    <xf numFmtId="0" fontId="82" fillId="42" borderId="123" applyNumberFormat="0" applyAlignment="0" applyProtection="0"/>
    <xf numFmtId="0" fontId="82" fillId="61" borderId="123" applyNumberFormat="0" applyAlignment="0" applyProtection="0"/>
    <xf numFmtId="0" fontId="87" fillId="0" borderId="128" applyNumberFormat="0" applyFill="0" applyAlignment="0" applyProtection="0"/>
    <xf numFmtId="179" fontId="67" fillId="0" borderId="130">
      <alignment horizontal="right"/>
    </xf>
    <xf numFmtId="0" fontId="113" fillId="67" borderId="123" applyNumberFormat="0" applyAlignment="0" applyProtection="0"/>
    <xf numFmtId="0" fontId="82" fillId="61" borderId="123" applyNumberFormat="0" applyAlignment="0" applyProtection="0"/>
    <xf numFmtId="0" fontId="91" fillId="0" borderId="115"/>
    <xf numFmtId="0" fontId="26" fillId="63" borderId="126" applyNumberFormat="0" applyProtection="0">
      <alignment horizontal="left" vertical="center" indent="1"/>
    </xf>
    <xf numFmtId="0" fontId="87" fillId="0" borderId="119" applyNumberFormat="0" applyFill="0" applyAlignment="0" applyProtection="0"/>
    <xf numFmtId="0" fontId="82" fillId="61" borderId="123" applyNumberFormat="0" applyAlignment="0" applyProtection="0"/>
    <xf numFmtId="0" fontId="82" fillId="61" borderId="123" applyNumberFormat="0" applyAlignment="0" applyProtection="0"/>
    <xf numFmtId="0" fontId="87" fillId="0" borderId="128" applyNumberFormat="0" applyFill="0" applyAlignment="0" applyProtection="0"/>
    <xf numFmtId="0" fontId="85" fillId="55" borderId="126" applyNumberFormat="0" applyAlignment="0" applyProtection="0"/>
    <xf numFmtId="0" fontId="87" fillId="0" borderId="128" applyNumberFormat="0" applyFill="0" applyAlignment="0" applyProtection="0"/>
    <xf numFmtId="0" fontId="82" fillId="61" borderId="123" applyNumberFormat="0" applyAlignment="0" applyProtection="0"/>
    <xf numFmtId="0" fontId="82" fillId="61" borderId="123" applyNumberFormat="0" applyAlignment="0" applyProtection="0"/>
    <xf numFmtId="0" fontId="87" fillId="0" borderId="128" applyNumberFormat="0" applyFill="0" applyAlignment="0" applyProtection="0"/>
    <xf numFmtId="10" fontId="6" fillId="60" borderId="122" applyNumberFormat="0" applyBorder="0" applyAlignment="0" applyProtection="0"/>
    <xf numFmtId="0" fontId="82" fillId="61" borderId="123" applyNumberFormat="0" applyAlignment="0" applyProtection="0"/>
    <xf numFmtId="0" fontId="87" fillId="0" borderId="127" applyNumberFormat="0" applyFill="0" applyAlignment="0" applyProtection="0"/>
    <xf numFmtId="0" fontId="87" fillId="0" borderId="127" applyNumberFormat="0" applyFill="0" applyAlignment="0" applyProtection="0"/>
    <xf numFmtId="0" fontId="91" fillId="0" borderId="124"/>
    <xf numFmtId="0" fontId="87" fillId="0" borderId="127" applyNumberFormat="0" applyFill="0" applyAlignment="0" applyProtection="0"/>
    <xf numFmtId="0" fontId="82" fillId="61" borderId="123" applyNumberFormat="0" applyAlignment="0" applyProtection="0"/>
    <xf numFmtId="0" fontId="87" fillId="0" borderId="109" applyNumberFormat="0" applyFill="0" applyAlignment="0" applyProtection="0"/>
    <xf numFmtId="0" fontId="87" fillId="0" borderId="109" applyNumberFormat="0" applyFill="0" applyAlignment="0" applyProtection="0"/>
    <xf numFmtId="0" fontId="87" fillId="0" borderId="109" applyNumberFormat="0" applyFill="0" applyAlignment="0" applyProtection="0"/>
    <xf numFmtId="0" fontId="75" fillId="55" borderId="114" applyNumberFormat="0" applyAlignment="0" applyProtection="0"/>
    <xf numFmtId="0" fontId="26" fillId="35" borderId="116" applyNumberFormat="0" applyFont="0" applyAlignment="0" applyProtection="0"/>
    <xf numFmtId="0" fontId="82" fillId="61" borderId="114" applyNumberFormat="0" applyAlignment="0" applyProtection="0"/>
    <xf numFmtId="0" fontId="82" fillId="61" borderId="104" applyNumberFormat="0" applyAlignment="0" applyProtection="0"/>
    <xf numFmtId="4" fontId="69" fillId="62" borderId="126" applyNumberFormat="0" applyProtection="0">
      <alignment horizontal="left" vertical="center" indent="1"/>
    </xf>
    <xf numFmtId="0" fontId="82" fillId="61" borderId="123" applyNumberFormat="0" applyAlignment="0" applyProtection="0"/>
    <xf numFmtId="0" fontId="26" fillId="63" borderId="126" applyNumberFormat="0" applyProtection="0">
      <alignment horizontal="left" vertical="center" indent="1"/>
    </xf>
    <xf numFmtId="0" fontId="82" fillId="61" borderId="104" applyNumberFormat="0" applyAlignment="0" applyProtection="0"/>
    <xf numFmtId="0" fontId="113" fillId="67" borderId="104" applyNumberFormat="0" applyAlignment="0" applyProtection="0"/>
    <xf numFmtId="4" fontId="69" fillId="64" borderId="117" applyNumberFormat="0" applyProtection="0">
      <alignment horizontal="right" vertical="center"/>
    </xf>
    <xf numFmtId="0" fontId="82" fillId="61" borderId="104" applyNumberFormat="0" applyAlignment="0" applyProtection="0"/>
    <xf numFmtId="0" fontId="26" fillId="35" borderId="116" applyNumberFormat="0" applyFont="0" applyAlignment="0" applyProtection="0"/>
    <xf numFmtId="0" fontId="26" fillId="35" borderId="106" applyNumberFormat="0" applyFont="0" applyAlignment="0" applyProtection="0"/>
    <xf numFmtId="0" fontId="85" fillId="67" borderId="107" applyNumberFormat="0" applyAlignment="0" applyProtection="0"/>
    <xf numFmtId="0" fontId="87" fillId="0" borderId="109" applyNumberFormat="0" applyFill="0" applyAlignment="0" applyProtection="0"/>
    <xf numFmtId="0" fontId="82" fillId="61" borderId="123" applyNumberFormat="0" applyAlignment="0" applyProtection="0"/>
    <xf numFmtId="0" fontId="26" fillId="35" borderId="125" applyNumberFormat="0" applyFont="0" applyAlignment="0" applyProtection="0"/>
    <xf numFmtId="10" fontId="6" fillId="60" borderId="122" applyNumberFormat="0" applyBorder="0" applyAlignment="0" applyProtection="0"/>
    <xf numFmtId="0" fontId="82" fillId="61" borderId="123" applyNumberFormat="0" applyAlignment="0" applyProtection="0"/>
    <xf numFmtId="0" fontId="87" fillId="0" borderId="127" applyNumberFormat="0" applyFill="0" applyAlignment="0" applyProtection="0"/>
    <xf numFmtId="4" fontId="69" fillId="62" borderId="126" applyNumberFormat="0" applyProtection="0">
      <alignment horizontal="left" vertical="center" indent="1"/>
    </xf>
    <xf numFmtId="10" fontId="6" fillId="60" borderId="103" applyNumberFormat="0" applyBorder="0" applyAlignment="0" applyProtection="0"/>
    <xf numFmtId="10" fontId="6" fillId="60" borderId="103" applyNumberFormat="0" applyBorder="0" applyAlignment="0" applyProtection="0"/>
    <xf numFmtId="4" fontId="69" fillId="62" borderId="117" applyNumberFormat="0" applyProtection="0">
      <alignment vertical="center"/>
    </xf>
    <xf numFmtId="4" fontId="69" fillId="62" borderId="117" applyNumberFormat="0" applyProtection="0">
      <alignment vertical="center"/>
    </xf>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91" fillId="0" borderId="124"/>
    <xf numFmtId="0" fontId="87" fillId="0" borderId="109" applyNumberFormat="0" applyFill="0" applyAlignment="0" applyProtection="0"/>
    <xf numFmtId="0" fontId="26" fillId="35" borderId="125" applyNumberFormat="0" applyFont="0" applyAlignment="0" applyProtection="0"/>
    <xf numFmtId="0" fontId="85" fillId="67" borderId="126" applyNumberFormat="0" applyAlignment="0" applyProtection="0"/>
    <xf numFmtId="0" fontId="91" fillId="0" borderId="105"/>
    <xf numFmtId="0" fontId="91" fillId="0" borderId="105"/>
    <xf numFmtId="0" fontId="91" fillId="0" borderId="105"/>
    <xf numFmtId="0" fontId="91" fillId="0" borderId="105"/>
    <xf numFmtId="0" fontId="91" fillId="0" borderId="105"/>
    <xf numFmtId="0" fontId="91" fillId="0" borderId="105"/>
    <xf numFmtId="0" fontId="93" fillId="58" borderId="115"/>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2" fillId="61" borderId="123" applyNumberFormat="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26" fillId="63" borderId="126" applyNumberFormat="0" applyProtection="0">
      <alignment horizontal="left" vertical="center" indent="1"/>
    </xf>
    <xf numFmtId="0" fontId="91" fillId="0" borderId="124"/>
    <xf numFmtId="0" fontId="93" fillId="0" borderId="105"/>
    <xf numFmtId="0" fontId="93" fillId="58" borderId="105"/>
    <xf numFmtId="0" fontId="26" fillId="63" borderId="107" applyNumberFormat="0" applyProtection="0">
      <alignment horizontal="left" vertical="center" indent="1"/>
    </xf>
    <xf numFmtId="4" fontId="69" fillId="62" borderId="107" applyNumberFormat="0" applyProtection="0">
      <alignment horizontal="left" vertical="center" indent="1"/>
    </xf>
    <xf numFmtId="4" fontId="69" fillId="62" borderId="107" applyNumberFormat="0" applyProtection="0">
      <alignment horizontal="left" vertical="center" indent="1"/>
    </xf>
    <xf numFmtId="0" fontId="82" fillId="61" borderId="123" applyNumberFormat="0" applyAlignment="0" applyProtection="0"/>
    <xf numFmtId="0" fontId="36" fillId="35" borderId="125" applyNumberFormat="0" applyFont="0" applyAlignment="0" applyProtection="0"/>
    <xf numFmtId="0" fontId="87" fillId="0" borderId="127" applyNumberFormat="0" applyFill="0" applyAlignment="0" applyProtection="0"/>
    <xf numFmtId="0" fontId="26" fillId="63" borderId="126" applyNumberFormat="0" applyProtection="0">
      <alignment horizontal="left" vertical="center" indent="1"/>
    </xf>
    <xf numFmtId="0" fontId="141" fillId="55" borderId="126" applyNumberFormat="0" applyAlignment="0" applyProtection="0"/>
    <xf numFmtId="0" fontId="26" fillId="63" borderId="126" applyNumberFormat="0" applyProtection="0">
      <alignment horizontal="left" vertical="center" indent="1"/>
    </xf>
    <xf numFmtId="0" fontId="75" fillId="55" borderId="114" applyNumberFormat="0" applyAlignment="0" applyProtection="0"/>
    <xf numFmtId="0" fontId="75" fillId="55" borderId="114" applyNumberFormat="0" applyAlignment="0" applyProtection="0"/>
    <xf numFmtId="0" fontId="138" fillId="42" borderId="123" applyNumberFormat="0" applyAlignment="0" applyProtection="0"/>
    <xf numFmtId="0" fontId="82" fillId="42" borderId="104" applyNumberFormat="0" applyAlignment="0" applyProtection="0"/>
    <xf numFmtId="10" fontId="6" fillId="60" borderId="103" applyNumberFormat="0" applyBorder="0" applyAlignment="0" applyProtection="0"/>
    <xf numFmtId="10" fontId="6" fillId="60" borderId="103" applyNumberFormat="0" applyBorder="0" applyAlignment="0" applyProtection="0"/>
    <xf numFmtId="0" fontId="82" fillId="42" borderId="104" applyNumberFormat="0" applyAlignment="0" applyProtection="0"/>
    <xf numFmtId="0" fontId="82" fillId="42" borderId="104" applyNumberFormat="0" applyAlignment="0" applyProtection="0"/>
    <xf numFmtId="0" fontId="82" fillId="42" borderId="104" applyNumberFormat="0" applyAlignment="0" applyProtection="0"/>
    <xf numFmtId="0" fontId="26" fillId="35" borderId="106" applyNumberFormat="0" applyFont="0" applyAlignment="0" applyProtection="0"/>
    <xf numFmtId="0" fontId="26" fillId="35" borderId="106" applyNumberFormat="0" applyFont="0" applyAlignment="0" applyProtection="0"/>
    <xf numFmtId="0" fontId="91" fillId="0" borderId="115"/>
    <xf numFmtId="10" fontId="6" fillId="60" borderId="113" applyNumberFormat="0" applyBorder="0" applyAlignment="0" applyProtection="0"/>
    <xf numFmtId="0" fontId="26" fillId="35" borderId="125" applyNumberFormat="0" applyFont="0" applyAlignment="0" applyProtection="0"/>
    <xf numFmtId="0" fontId="131" fillId="55" borderId="123" applyNumberFormat="0" applyAlignment="0" applyProtection="0"/>
    <xf numFmtId="40" fontId="70" fillId="0" borderId="121"/>
    <xf numFmtId="10" fontId="6" fillId="60" borderId="122" applyNumberFormat="0" applyBorder="0" applyAlignment="0" applyProtection="0"/>
    <xf numFmtId="0" fontId="87" fillId="0" borderId="128" applyNumberFormat="0" applyFill="0" applyAlignment="0" applyProtection="0"/>
    <xf numFmtId="0" fontId="91" fillId="0" borderId="124"/>
    <xf numFmtId="0" fontId="26" fillId="35" borderId="116" applyNumberFormat="0" applyFont="0" applyAlignment="0" applyProtection="0"/>
    <xf numFmtId="0" fontId="82" fillId="42" borderId="104" applyNumberFormat="0" applyAlignment="0" applyProtection="0"/>
    <xf numFmtId="0" fontId="82" fillId="42" borderId="104" applyNumberFormat="0" applyAlignment="0" applyProtection="0"/>
    <xf numFmtId="10" fontId="6" fillId="60" borderId="103" applyNumberFormat="0" applyBorder="0" applyAlignment="0" applyProtection="0"/>
    <xf numFmtId="0" fontId="82" fillId="42" borderId="104" applyNumberFormat="0" applyAlignment="0" applyProtection="0"/>
    <xf numFmtId="0" fontId="75" fillId="55" borderId="123" applyNumberFormat="0" applyAlignment="0" applyProtection="0"/>
    <xf numFmtId="0" fontId="75" fillId="55" borderId="123" applyNumberFormat="0" applyAlignment="0" applyProtection="0"/>
    <xf numFmtId="0" fontId="87" fillId="0" borderId="127" applyNumberFormat="0" applyFill="0" applyAlignment="0" applyProtection="0"/>
    <xf numFmtId="0" fontId="82" fillId="61" borderId="123" applyNumberFormat="0" applyAlignment="0" applyProtection="0"/>
    <xf numFmtId="4" fontId="69" fillId="62" borderId="117" applyNumberFormat="0" applyProtection="0">
      <alignment horizontal="left" vertical="center" indent="1"/>
    </xf>
    <xf numFmtId="0" fontId="93" fillId="0" borderId="105"/>
    <xf numFmtId="0" fontId="87" fillId="0" borderId="118" applyNumberFormat="0" applyFill="0" applyAlignment="0" applyProtection="0"/>
    <xf numFmtId="0" fontId="91" fillId="0" borderId="105"/>
    <xf numFmtId="0" fontId="91" fillId="0" borderId="105"/>
    <xf numFmtId="0" fontId="91" fillId="0" borderId="105"/>
    <xf numFmtId="0" fontId="87" fillId="0" borderId="128" applyNumberFormat="0" applyFill="0" applyAlignment="0" applyProtection="0"/>
    <xf numFmtId="4" fontId="69" fillId="62" borderId="126" applyNumberFormat="0" applyProtection="0">
      <alignment vertical="center"/>
    </xf>
    <xf numFmtId="0" fontId="82" fillId="42" borderId="123" applyNumberFormat="0" applyAlignment="0" applyProtection="0"/>
    <xf numFmtId="0" fontId="85" fillId="67" borderId="117" applyNumberFormat="0" applyAlignment="0" applyProtection="0"/>
    <xf numFmtId="0" fontId="26" fillId="35" borderId="106" applyNumberFormat="0" applyFont="0" applyAlignment="0" applyProtection="0"/>
    <xf numFmtId="0" fontId="26" fillId="35" borderId="106" applyNumberFormat="0" applyFont="0" applyAlignment="0" applyProtection="0"/>
    <xf numFmtId="0" fontId="36" fillId="35" borderId="106" applyNumberFormat="0" applyFont="0" applyAlignment="0" applyProtection="0"/>
    <xf numFmtId="0" fontId="26" fillId="35" borderId="106" applyNumberFormat="0" applyFont="0" applyAlignment="0" applyProtection="0"/>
    <xf numFmtId="0" fontId="26" fillId="35" borderId="106" applyNumberFormat="0" applyFont="0" applyAlignment="0" applyProtection="0"/>
    <xf numFmtId="0" fontId="36" fillId="35" borderId="106" applyNumberFormat="0" applyFont="0" applyAlignment="0" applyProtection="0"/>
    <xf numFmtId="0" fontId="36" fillId="35" borderId="106" applyNumberFormat="0" applyFont="0" applyAlignment="0" applyProtection="0"/>
    <xf numFmtId="0" fontId="69" fillId="35" borderId="106" applyNumberFormat="0" applyFont="0" applyAlignment="0" applyProtection="0"/>
    <xf numFmtId="0" fontId="36" fillId="35" borderId="106" applyNumberFormat="0" applyFont="0" applyAlignment="0" applyProtection="0"/>
    <xf numFmtId="0" fontId="26" fillId="35" borderId="106" applyNumberFormat="0" applyFont="0" applyAlignment="0" applyProtection="0"/>
    <xf numFmtId="0" fontId="36" fillId="35" borderId="106" applyNumberFormat="0" applyFont="0" applyAlignment="0" applyProtection="0"/>
    <xf numFmtId="0" fontId="26" fillId="35" borderId="106" applyNumberFormat="0" applyFont="0" applyAlignment="0" applyProtection="0"/>
    <xf numFmtId="0" fontId="36" fillId="35" borderId="106" applyNumberFormat="0" applyFont="0" applyAlignment="0" applyProtection="0"/>
    <xf numFmtId="0" fontId="85" fillId="55" borderId="107" applyNumberFormat="0" applyAlignment="0" applyProtection="0"/>
    <xf numFmtId="0" fontId="85" fillId="55" borderId="107" applyNumberFormat="0" applyAlignment="0" applyProtection="0"/>
    <xf numFmtId="0" fontId="85" fillId="55" borderId="107" applyNumberFormat="0" applyAlignment="0" applyProtection="0"/>
    <xf numFmtId="0" fontId="82" fillId="61" borderId="123" applyNumberFormat="0" applyAlignment="0" applyProtection="0"/>
    <xf numFmtId="0" fontId="82" fillId="61" borderId="123" applyNumberFormat="0" applyAlignment="0" applyProtection="0"/>
    <xf numFmtId="0" fontId="26" fillId="63" borderId="126" applyNumberFormat="0" applyProtection="0">
      <alignment horizontal="left" vertical="center" indent="1"/>
    </xf>
    <xf numFmtId="4" fontId="69" fillId="62" borderId="126" applyNumberFormat="0" applyProtection="0">
      <alignment vertical="center"/>
    </xf>
    <xf numFmtId="0" fontId="82" fillId="61" borderId="123" applyNumberFormat="0" applyAlignment="0" applyProtection="0"/>
    <xf numFmtId="0" fontId="85" fillId="55" borderId="126" applyNumberFormat="0" applyAlignment="0" applyProtection="0"/>
    <xf numFmtId="40" fontId="67" fillId="0" borderId="112">
      <alignment horizontal="right"/>
    </xf>
    <xf numFmtId="179" fontId="67" fillId="0" borderId="112">
      <alignment horizontal="right"/>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93" fillId="58" borderId="124"/>
    <xf numFmtId="0" fontId="36" fillId="35" borderId="125" applyNumberFormat="0" applyFont="0" applyAlignment="0" applyProtection="0"/>
    <xf numFmtId="0" fontId="85" fillId="55" borderId="126" applyNumberFormat="0" applyAlignment="0" applyProtection="0"/>
    <xf numFmtId="0" fontId="26" fillId="70" borderId="125" applyNumberFormat="0" applyFont="0" applyAlignment="0" applyProtection="0"/>
    <xf numFmtId="0" fontId="87" fillId="0" borderId="129" applyNumberFormat="0" applyFill="0" applyAlignment="0" applyProtection="0"/>
    <xf numFmtId="0" fontId="113" fillId="67" borderId="123" applyNumberFormat="0" applyAlignment="0" applyProtection="0"/>
    <xf numFmtId="40" fontId="70" fillId="0" borderId="121"/>
    <xf numFmtId="0" fontId="26" fillId="63" borderId="126" applyNumberFormat="0" applyProtection="0">
      <alignment horizontal="left" vertical="center" indent="1"/>
    </xf>
    <xf numFmtId="0" fontId="75" fillId="55" borderId="104" applyNumberFormat="0" applyAlignment="0" applyProtection="0"/>
    <xf numFmtId="0" fontId="75" fillId="55" borderId="104" applyNumberFormat="0" applyAlignment="0" applyProtection="0"/>
    <xf numFmtId="0" fontId="75" fillId="55" borderId="104" applyNumberFormat="0" applyAlignment="0" applyProtection="0"/>
    <xf numFmtId="10" fontId="6" fillId="60" borderId="122" applyNumberFormat="0" applyBorder="0" applyAlignment="0" applyProtection="0"/>
    <xf numFmtId="0" fontId="87" fillId="0" borderId="128" applyNumberFormat="0" applyFill="0" applyAlignment="0" applyProtection="0"/>
    <xf numFmtId="0" fontId="82" fillId="42" borderId="123" applyNumberFormat="0" applyAlignment="0" applyProtection="0"/>
    <xf numFmtId="4" fontId="69" fillId="62" borderId="107" applyNumberFormat="0" applyProtection="0">
      <alignment vertical="center"/>
    </xf>
    <xf numFmtId="4" fontId="69" fillId="62" borderId="107" applyNumberFormat="0" applyProtection="0">
      <alignment vertical="center"/>
    </xf>
    <xf numFmtId="4" fontId="69" fillId="62" borderId="107" applyNumberFormat="0" applyProtection="0">
      <alignment horizontal="left" vertical="center" indent="1"/>
    </xf>
    <xf numFmtId="4" fontId="69" fillId="62" borderId="107" applyNumberFormat="0" applyProtection="0">
      <alignment horizontal="left" vertical="center" indent="1"/>
    </xf>
    <xf numFmtId="4" fontId="69" fillId="62" borderId="107" applyNumberFormat="0" applyProtection="0">
      <alignment horizontal="left" vertical="center" indent="1"/>
    </xf>
    <xf numFmtId="4" fontId="69" fillId="62"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4" fontId="69" fillId="64" borderId="107" applyNumberFormat="0" applyProtection="0">
      <alignment horizontal="right" vertical="center"/>
    </xf>
    <xf numFmtId="4" fontId="69" fillId="64" borderId="107" applyNumberFormat="0" applyProtection="0">
      <alignment horizontal="right" vertical="center"/>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26" applyNumberFormat="0" applyProtection="0">
      <alignment horizontal="left" vertical="center" indent="1"/>
    </xf>
    <xf numFmtId="0" fontId="82" fillId="61" borderId="114" applyNumberFormat="0" applyAlignment="0" applyProtection="0"/>
    <xf numFmtId="0" fontId="26" fillId="35" borderId="125" applyNumberFormat="0" applyFont="0" applyAlignment="0" applyProtection="0"/>
    <xf numFmtId="0" fontId="82" fillId="61" borderId="114" applyNumberFormat="0" applyAlignment="0" applyProtection="0"/>
    <xf numFmtId="0" fontId="69" fillId="35" borderId="116" applyNumberFormat="0" applyFont="0" applyAlignment="0" applyProtection="0"/>
    <xf numFmtId="0" fontId="87" fillId="0" borderId="128" applyNumberFormat="0" applyFill="0" applyAlignment="0" applyProtection="0"/>
    <xf numFmtId="0" fontId="75" fillId="55" borderId="114" applyNumberFormat="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2" fillId="75" borderId="123" applyNumberFormat="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2" fillId="61" borderId="123" applyNumberFormat="0" applyAlignment="0" applyProtection="0"/>
    <xf numFmtId="0" fontId="82" fillId="61" borderId="114" applyNumberFormat="0" applyAlignment="0" applyProtection="0"/>
    <xf numFmtId="0" fontId="36" fillId="35" borderId="125" applyNumberFormat="0" applyFont="0" applyAlignment="0" applyProtection="0"/>
    <xf numFmtId="0" fontId="82" fillId="61" borderId="123" applyNumberFormat="0" applyAlignment="0" applyProtection="0"/>
    <xf numFmtId="0" fontId="87" fillId="0" borderId="127" applyNumberFormat="0" applyFill="0" applyAlignment="0" applyProtection="0"/>
    <xf numFmtId="0" fontId="93" fillId="58" borderId="105"/>
    <xf numFmtId="0" fontId="87" fillId="0" borderId="118" applyNumberFormat="0" applyFill="0" applyAlignment="0" applyProtection="0"/>
    <xf numFmtId="0" fontId="87" fillId="0" borderId="118" applyNumberFormat="0" applyFill="0" applyAlignment="0" applyProtection="0"/>
    <xf numFmtId="0" fontId="91" fillId="0" borderId="105"/>
    <xf numFmtId="0" fontId="82" fillId="61" borderId="114" applyNumberFormat="0" applyAlignment="0" applyProtection="0"/>
    <xf numFmtId="0" fontId="113" fillId="67" borderId="114" applyNumberFormat="0" applyAlignment="0" applyProtection="0"/>
    <xf numFmtId="0" fontId="26" fillId="35" borderId="125" applyNumberFormat="0" applyFont="0" applyAlignment="0" applyProtection="0"/>
    <xf numFmtId="0" fontId="87" fillId="0" borderId="119" applyNumberFormat="0" applyFill="0" applyAlignment="0" applyProtection="0"/>
    <xf numFmtId="0" fontId="87" fillId="0" borderId="109" applyNumberFormat="0" applyFill="0" applyAlignment="0" applyProtection="0"/>
    <xf numFmtId="0" fontId="97" fillId="0" borderId="118" applyNumberFormat="0" applyFill="0" applyAlignment="0" applyProtection="0"/>
    <xf numFmtId="0" fontId="82" fillId="61" borderId="114" applyNumberFormat="0" applyAlignment="0" applyProtection="0"/>
    <xf numFmtId="0" fontId="36" fillId="35" borderId="125" applyNumberFormat="0" applyFont="0" applyAlignment="0" applyProtection="0"/>
    <xf numFmtId="0" fontId="87" fillId="0" borderId="127" applyNumberFormat="0" applyFill="0" applyAlignment="0" applyProtection="0"/>
    <xf numFmtId="0" fontId="93" fillId="0" borderId="124"/>
    <xf numFmtId="0" fontId="75" fillId="55" borderId="123" applyNumberFormat="0" applyAlignment="0" applyProtection="0"/>
    <xf numFmtId="0" fontId="87" fillId="0" borderId="109" applyNumberFormat="0" applyFill="0" applyAlignment="0" applyProtection="0"/>
    <xf numFmtId="0" fontId="82" fillId="61" borderId="123" applyNumberFormat="0" applyAlignment="0" applyProtection="0"/>
    <xf numFmtId="0" fontId="91" fillId="0" borderId="115"/>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4" fontId="69" fillId="62" borderId="107" applyNumberFormat="0" applyProtection="0">
      <alignment vertical="center"/>
    </xf>
    <xf numFmtId="4" fontId="69" fillId="62" borderId="107" applyNumberFormat="0" applyProtection="0">
      <alignment vertical="center"/>
    </xf>
    <xf numFmtId="10" fontId="6" fillId="60" borderId="103" applyNumberFormat="0" applyBorder="0" applyAlignment="0" applyProtection="0"/>
    <xf numFmtId="10" fontId="6" fillId="60" borderId="103" applyNumberFormat="0" applyBorder="0" applyAlignment="0" applyProtection="0"/>
    <xf numFmtId="4" fontId="69" fillId="62" borderId="117" applyNumberFormat="0" applyProtection="0">
      <alignment horizontal="left" vertical="center" indent="1"/>
    </xf>
    <xf numFmtId="0" fontId="87" fillId="0" borderId="118" applyNumberFormat="0" applyFill="0" applyAlignment="0" applyProtection="0"/>
    <xf numFmtId="0" fontId="93" fillId="58" borderId="124"/>
    <xf numFmtId="0" fontId="26" fillId="63" borderId="126" applyNumberFormat="0" applyProtection="0">
      <alignment horizontal="left" vertical="center" indent="1"/>
    </xf>
    <xf numFmtId="4" fontId="69" fillId="62" borderId="126" applyNumberFormat="0" applyProtection="0">
      <alignment horizontal="left" vertical="center" indent="1"/>
    </xf>
    <xf numFmtId="0" fontId="26" fillId="35" borderId="116" applyNumberFormat="0" applyFont="0" applyAlignment="0" applyProtection="0"/>
    <xf numFmtId="4" fontId="69" fillId="64" borderId="126" applyNumberFormat="0" applyProtection="0">
      <alignment horizontal="right" vertical="center"/>
    </xf>
    <xf numFmtId="0" fontId="87" fillId="0" borderId="119" applyNumberFormat="0" applyFill="0" applyAlignment="0" applyProtection="0"/>
    <xf numFmtId="0" fontId="87" fillId="0" borderId="127" applyNumberFormat="0" applyFill="0" applyAlignment="0" applyProtection="0"/>
    <xf numFmtId="0" fontId="87" fillId="0" borderId="109" applyNumberFormat="0" applyFill="0" applyAlignment="0" applyProtection="0"/>
    <xf numFmtId="0" fontId="85" fillId="67" borderId="107" applyNumberFormat="0" applyAlignment="0" applyProtection="0"/>
    <xf numFmtId="0" fontId="26" fillId="35" borderId="106" applyNumberFormat="0" applyFont="0" applyAlignment="0" applyProtection="0"/>
    <xf numFmtId="0" fontId="26" fillId="35" borderId="106" applyNumberFormat="0" applyFont="0" applyAlignment="0" applyProtection="0"/>
    <xf numFmtId="0" fontId="26" fillId="35" borderId="106" applyNumberFormat="0" applyFont="0" applyAlignment="0" applyProtection="0"/>
    <xf numFmtId="0" fontId="82" fillId="61" borderId="104" applyNumberFormat="0" applyAlignment="0" applyProtection="0"/>
    <xf numFmtId="4" fontId="69" fillId="62" borderId="126" applyNumberFormat="0" applyProtection="0">
      <alignment vertical="center"/>
    </xf>
    <xf numFmtId="4" fontId="69" fillId="64" borderId="107" applyNumberFormat="0" applyProtection="0">
      <alignment horizontal="right" vertical="center"/>
    </xf>
    <xf numFmtId="0" fontId="82" fillId="42" borderId="123" applyNumberFormat="0" applyAlignment="0" applyProtection="0"/>
    <xf numFmtId="0" fontId="113" fillId="67" borderId="104" applyNumberFormat="0" applyAlignment="0" applyProtection="0"/>
    <xf numFmtId="0" fontId="26" fillId="35" borderId="125" applyNumberFormat="0" applyFont="0" applyAlignment="0" applyProtection="0"/>
    <xf numFmtId="0" fontId="82" fillId="61" borderId="104" applyNumberFormat="0" applyAlignment="0" applyProtection="0"/>
    <xf numFmtId="0" fontId="138" fillId="42" borderId="123" applyNumberFormat="0" applyAlignment="0" applyProtection="0"/>
    <xf numFmtId="0" fontId="26" fillId="63" borderId="117" applyNumberFormat="0" applyProtection="0">
      <alignment horizontal="left" vertical="center" indent="1"/>
    </xf>
    <xf numFmtId="0" fontId="82" fillId="61" borderId="114" applyNumberFormat="0" applyAlignment="0" applyProtection="0"/>
    <xf numFmtId="4" fontId="69" fillId="64" borderId="126" applyNumberFormat="0" applyProtection="0">
      <alignment horizontal="right" vertical="center"/>
    </xf>
    <xf numFmtId="0" fontId="26" fillId="63" borderId="126" applyNumberFormat="0" applyProtection="0">
      <alignment horizontal="left" vertical="center" indent="1"/>
    </xf>
    <xf numFmtId="0" fontId="82" fillId="61" borderId="104" applyNumberFormat="0" applyAlignment="0" applyProtection="0"/>
    <xf numFmtId="0" fontId="82" fillId="61" borderId="104" applyNumberFormat="0" applyAlignment="0" applyProtection="0"/>
    <xf numFmtId="0" fontId="26" fillId="35" borderId="106" applyNumberFormat="0" applyFont="0" applyAlignment="0" applyProtection="0"/>
    <xf numFmtId="0" fontId="82" fillId="61" borderId="104" applyNumberFormat="0" applyAlignment="0" applyProtection="0"/>
    <xf numFmtId="0" fontId="75" fillId="55" borderId="104" applyNumberFormat="0" applyAlignment="0" applyProtection="0"/>
    <xf numFmtId="0" fontId="87" fillId="0" borderId="109" applyNumberFormat="0" applyFill="0" applyAlignment="0" applyProtection="0"/>
    <xf numFmtId="0" fontId="87" fillId="0" borderId="109" applyNumberFormat="0" applyFill="0" applyAlignment="0" applyProtection="0"/>
    <xf numFmtId="0" fontId="87" fillId="0" borderId="109" applyNumberFormat="0" applyFill="0" applyAlignment="0" applyProtection="0"/>
    <xf numFmtId="0" fontId="26" fillId="63" borderId="126" applyNumberFormat="0" applyProtection="0">
      <alignment horizontal="left" vertical="center" indent="1"/>
    </xf>
    <xf numFmtId="0" fontId="26" fillId="35" borderId="125" applyNumberFormat="0" applyFont="0" applyAlignment="0" applyProtection="0"/>
    <xf numFmtId="0" fontId="82" fillId="61" borderId="123" applyNumberFormat="0" applyAlignment="0" applyProtection="0"/>
    <xf numFmtId="0" fontId="97" fillId="0" borderId="127" applyNumberFormat="0" applyFill="0" applyAlignment="0" applyProtection="0"/>
    <xf numFmtId="0" fontId="87" fillId="0" borderId="127" applyNumberFormat="0" applyFill="0" applyAlignment="0" applyProtection="0"/>
    <xf numFmtId="0" fontId="91" fillId="0" borderId="124"/>
    <xf numFmtId="0" fontId="131" fillId="55" borderId="123" applyNumberFormat="0" applyAlignment="0" applyProtection="0"/>
    <xf numFmtId="0" fontId="82" fillId="61" borderId="123" applyNumberFormat="0" applyAlignment="0" applyProtection="0"/>
    <xf numFmtId="0" fontId="91" fillId="0" borderId="115"/>
    <xf numFmtId="0" fontId="85" fillId="55" borderId="126" applyNumberFormat="0" applyAlignment="0" applyProtection="0"/>
    <xf numFmtId="0" fontId="26" fillId="35" borderId="125" applyNumberFormat="0" applyFont="0" applyAlignment="0" applyProtection="0"/>
    <xf numFmtId="0" fontId="87" fillId="0" borderId="118" applyNumberFormat="0" applyFill="0" applyAlignment="0" applyProtection="0"/>
    <xf numFmtId="0" fontId="82" fillId="61" borderId="114" applyNumberFormat="0" applyAlignment="0" applyProtection="0"/>
    <xf numFmtId="10" fontId="6" fillId="60" borderId="113" applyNumberFormat="0" applyBorder="0" applyAlignment="0" applyProtection="0"/>
    <xf numFmtId="0" fontId="36" fillId="35" borderId="125" applyNumberFormat="0" applyFont="0" applyAlignment="0" applyProtection="0"/>
    <xf numFmtId="0" fontId="82" fillId="61" borderId="114" applyNumberFormat="0" applyAlignment="0" applyProtection="0"/>
    <xf numFmtId="40" fontId="71" fillId="0" borderId="121"/>
    <xf numFmtId="0" fontId="91" fillId="0" borderId="115"/>
    <xf numFmtId="0" fontId="93" fillId="0" borderId="115"/>
    <xf numFmtId="0" fontId="87" fillId="0" borderId="118" applyNumberFormat="0" applyFill="0" applyAlignment="0" applyProtection="0"/>
    <xf numFmtId="0" fontId="75" fillId="55" borderId="123" applyNumberFormat="0" applyAlignment="0" applyProtection="0"/>
    <xf numFmtId="0" fontId="82" fillId="61" borderId="114" applyNumberFormat="0" applyAlignment="0" applyProtection="0"/>
    <xf numFmtId="10" fontId="6" fillId="60" borderId="113" applyNumberFormat="0" applyBorder="0" applyAlignment="0" applyProtection="0"/>
    <xf numFmtId="0" fontId="87" fillId="0" borderId="119" applyNumberFormat="0" applyFill="0" applyAlignment="0" applyProtection="0"/>
    <xf numFmtId="0" fontId="82" fillId="61" borderId="114" applyNumberFormat="0" applyAlignment="0" applyProtection="0"/>
    <xf numFmtId="0" fontId="26" fillId="63" borderId="126" applyNumberFormat="0" applyProtection="0">
      <alignment horizontal="left" vertical="center" indent="1"/>
    </xf>
    <xf numFmtId="0" fontId="82" fillId="61" borderId="114" applyNumberFormat="0" applyAlignment="0" applyProtection="0"/>
    <xf numFmtId="0" fontId="87" fillId="0" borderId="119" applyNumberFormat="0" applyFill="0" applyAlignment="0" applyProtection="0"/>
    <xf numFmtId="0" fontId="87" fillId="0" borderId="109" applyNumberFormat="0" applyFill="0" applyAlignment="0" applyProtection="0"/>
    <xf numFmtId="4" fontId="69" fillId="62" borderId="126" applyNumberFormat="0" applyProtection="0">
      <alignment horizontal="left" vertical="center" indent="1"/>
    </xf>
    <xf numFmtId="0" fontId="26" fillId="63" borderId="117" applyNumberFormat="0" applyProtection="0">
      <alignment horizontal="left" vertical="center" indent="1"/>
    </xf>
    <xf numFmtId="0" fontId="87" fillId="0" borderId="118" applyNumberFormat="0" applyFill="0" applyAlignment="0" applyProtection="0"/>
    <xf numFmtId="0" fontId="87" fillId="0" borderId="118" applyNumberFormat="0" applyFill="0" applyAlignment="0" applyProtection="0"/>
    <xf numFmtId="0" fontId="91" fillId="0" borderId="105"/>
    <xf numFmtId="0" fontId="87" fillId="0" borderId="119" applyNumberFormat="0" applyFill="0" applyAlignment="0" applyProtection="0"/>
    <xf numFmtId="0" fontId="82" fillId="61" borderId="114" applyNumberFormat="0" applyAlignment="0" applyProtection="0"/>
    <xf numFmtId="0" fontId="82" fillId="61" borderId="123" applyNumberFormat="0" applyAlignment="0" applyProtection="0"/>
    <xf numFmtId="0" fontId="82" fillId="42" borderId="114" applyNumberFormat="0" applyAlignment="0" applyProtection="0"/>
    <xf numFmtId="0" fontId="82" fillId="61" borderId="114" applyNumberFormat="0" applyAlignment="0" applyProtection="0"/>
    <xf numFmtId="0" fontId="26" fillId="35" borderId="116" applyNumberFormat="0" applyFont="0" applyAlignment="0" applyProtection="0"/>
    <xf numFmtId="0" fontId="26" fillId="63" borderId="126" applyNumberFormat="0" applyProtection="0">
      <alignment horizontal="left" vertical="center" indent="1"/>
    </xf>
    <xf numFmtId="0" fontId="97" fillId="0" borderId="127" applyNumberFormat="0" applyFill="0" applyAlignment="0" applyProtection="0"/>
    <xf numFmtId="0" fontId="82" fillId="61" borderId="114" applyNumberFormat="0" applyAlignment="0" applyProtection="0"/>
    <xf numFmtId="0" fontId="75" fillId="55" borderId="123" applyNumberFormat="0" applyAlignment="0" applyProtection="0"/>
    <xf numFmtId="0" fontId="26" fillId="63" borderId="117" applyNumberFormat="0" applyProtection="0">
      <alignment horizontal="left" vertical="center" indent="1"/>
    </xf>
    <xf numFmtId="0" fontId="87" fillId="0" borderId="119" applyNumberFormat="0" applyFill="0" applyAlignment="0" applyProtection="0"/>
    <xf numFmtId="0" fontId="85" fillId="55" borderId="126" applyNumberFormat="0" applyAlignment="0" applyProtection="0"/>
    <xf numFmtId="0" fontId="26" fillId="63" borderId="117" applyNumberFormat="0" applyProtection="0">
      <alignment horizontal="left" vertical="center" indent="1"/>
    </xf>
    <xf numFmtId="0" fontId="26" fillId="63" borderId="117" applyNumberFormat="0" applyProtection="0">
      <alignment horizontal="left" vertical="center" indent="1"/>
    </xf>
    <xf numFmtId="0" fontId="26" fillId="63" borderId="117" applyNumberFormat="0" applyProtection="0">
      <alignment horizontal="left" vertical="center" indent="1"/>
    </xf>
    <xf numFmtId="40" fontId="70" fillId="0" borderId="121"/>
    <xf numFmtId="0" fontId="26" fillId="63" borderId="117" applyNumberFormat="0" applyProtection="0">
      <alignment horizontal="left" vertical="center" indent="1"/>
    </xf>
    <xf numFmtId="0" fontId="131" fillId="55" borderId="123" applyNumberFormat="0" applyAlignment="0" applyProtection="0"/>
    <xf numFmtId="0" fontId="82" fillId="42" borderId="123" applyNumberFormat="0" applyAlignment="0" applyProtection="0"/>
    <xf numFmtId="0" fontId="85" fillId="2" borderId="126" applyNumberFormat="0" applyAlignment="0" applyProtection="0"/>
    <xf numFmtId="0" fontId="141" fillId="55" borderId="126" applyNumberFormat="0" applyAlignment="0" applyProtection="0"/>
    <xf numFmtId="0" fontId="82" fillId="61" borderId="123" applyNumberFormat="0" applyAlignment="0" applyProtection="0"/>
    <xf numFmtId="0" fontId="138" fillId="42" borderId="123" applyNumberFormat="0" applyAlignment="0" applyProtection="0"/>
    <xf numFmtId="0" fontId="36" fillId="35" borderId="125" applyNumberFormat="0" applyFont="0" applyAlignment="0" applyProtection="0"/>
    <xf numFmtId="40" fontId="71" fillId="0" borderId="102"/>
    <xf numFmtId="40" fontId="71" fillId="0" borderId="102"/>
    <xf numFmtId="0" fontId="91" fillId="0" borderId="124"/>
    <xf numFmtId="0" fontId="26" fillId="35" borderId="125" applyNumberFormat="0" applyFont="0" applyAlignment="0" applyProtection="0"/>
    <xf numFmtId="0" fontId="26" fillId="63" borderId="117" applyNumberFormat="0" applyProtection="0">
      <alignment horizontal="left" vertical="center" indent="1"/>
    </xf>
    <xf numFmtId="0" fontId="26" fillId="63" borderId="117" applyNumberFormat="0" applyProtection="0">
      <alignment horizontal="left" vertical="center" indent="1"/>
    </xf>
    <xf numFmtId="0" fontId="82" fillId="42" borderId="123" applyNumberFormat="0" applyAlignment="0" applyProtection="0"/>
    <xf numFmtId="0" fontId="26" fillId="63" borderId="126" applyNumberFormat="0" applyProtection="0">
      <alignment horizontal="left" vertical="center" indent="1"/>
    </xf>
    <xf numFmtId="40" fontId="70" fillId="0" borderId="102"/>
    <xf numFmtId="40" fontId="70" fillId="0" borderId="102"/>
    <xf numFmtId="40" fontId="67" fillId="0" borderId="102">
      <alignment horizontal="right"/>
    </xf>
    <xf numFmtId="179" fontId="67" fillId="0" borderId="102">
      <alignment horizontal="right"/>
    </xf>
    <xf numFmtId="0" fontId="75" fillId="55" borderId="123" applyNumberFormat="0" applyAlignment="0" applyProtection="0"/>
    <xf numFmtId="40" fontId="71" fillId="0" borderId="112"/>
    <xf numFmtId="0" fontId="75" fillId="55" borderId="123" applyNumberFormat="0" applyAlignment="0" applyProtection="0"/>
    <xf numFmtId="0" fontId="26" fillId="35" borderId="125" applyNumberFormat="0" applyFont="0" applyAlignment="0" applyProtection="0"/>
    <xf numFmtId="0" fontId="85" fillId="2" borderId="117" applyNumberFormat="0" applyAlignment="0" applyProtection="0"/>
    <xf numFmtId="0" fontId="26" fillId="63" borderId="107" applyNumberFormat="0" applyProtection="0">
      <alignment horizontal="left" vertical="center" indent="1"/>
    </xf>
    <xf numFmtId="40" fontId="70" fillId="0" borderId="121"/>
    <xf numFmtId="0" fontId="26" fillId="35" borderId="125" applyNumberFormat="0" applyFont="0" applyAlignment="0" applyProtection="0"/>
    <xf numFmtId="0" fontId="36" fillId="35" borderId="106" applyNumberFormat="0" applyFont="0" applyAlignment="0" applyProtection="0"/>
    <xf numFmtId="0" fontId="26" fillId="35" borderId="125" applyNumberFormat="0" applyFont="0" applyAlignment="0" applyProtection="0"/>
    <xf numFmtId="0" fontId="26" fillId="35" borderId="106" applyNumberFormat="0" applyFont="0" applyAlignment="0" applyProtection="0"/>
    <xf numFmtId="0" fontId="138" fillId="42" borderId="104" applyNumberFormat="0" applyAlignment="0" applyProtection="0"/>
    <xf numFmtId="0" fontId="82" fillId="61" borderId="123" applyNumberFormat="0" applyAlignment="0" applyProtection="0"/>
    <xf numFmtId="0" fontId="141" fillId="55" borderId="107" applyNumberFormat="0" applyAlignment="0" applyProtection="0"/>
    <xf numFmtId="0" fontId="82" fillId="61" borderId="104" applyNumberFormat="0" applyAlignment="0" applyProtection="0"/>
    <xf numFmtId="0" fontId="36" fillId="35" borderId="125" applyNumberFormat="0" applyFont="0" applyAlignment="0" applyProtection="0"/>
    <xf numFmtId="0" fontId="82" fillId="61" borderId="123" applyNumberFormat="0" applyAlignment="0" applyProtection="0"/>
    <xf numFmtId="0" fontId="26" fillId="35" borderId="106" applyNumberFormat="0" applyFont="0" applyAlignment="0" applyProtection="0"/>
    <xf numFmtId="0" fontId="87" fillId="0" borderId="128" applyNumberFormat="0" applyFill="0" applyAlignment="0" applyProtection="0"/>
    <xf numFmtId="0" fontId="82" fillId="61" borderId="104" applyNumberFormat="0" applyAlignment="0" applyProtection="0"/>
    <xf numFmtId="0" fontId="87" fillId="0" borderId="127" applyNumberFormat="0" applyFill="0" applyAlignment="0" applyProtection="0"/>
    <xf numFmtId="0" fontId="26" fillId="35" borderId="106" applyNumberFormat="0" applyFont="0" applyAlignment="0" applyProtection="0"/>
    <xf numFmtId="0" fontId="82" fillId="61" borderId="104" applyNumberFormat="0" applyAlignment="0" applyProtection="0"/>
    <xf numFmtId="0" fontId="82" fillId="61" borderId="123" applyNumberFormat="0" applyAlignment="0" applyProtection="0"/>
    <xf numFmtId="0" fontId="26" fillId="35" borderId="125" applyNumberFormat="0" applyFont="0" applyAlignment="0" applyProtection="0"/>
    <xf numFmtId="0" fontId="82" fillId="61" borderId="104" applyNumberFormat="0" applyAlignment="0" applyProtection="0"/>
    <xf numFmtId="0" fontId="36" fillId="35" borderId="125" applyNumberFormat="0" applyFont="0" applyAlignment="0" applyProtection="0"/>
    <xf numFmtId="0" fontId="82" fillId="61" borderId="123" applyNumberFormat="0" applyAlignment="0" applyProtection="0"/>
    <xf numFmtId="0" fontId="97" fillId="0" borderId="108" applyNumberFormat="0" applyFill="0" applyAlignment="0" applyProtection="0"/>
    <xf numFmtId="0" fontId="93" fillId="0" borderId="124"/>
    <xf numFmtId="0" fontId="26" fillId="63" borderId="126" applyNumberFormat="0" applyProtection="0">
      <alignment horizontal="left" vertical="center" indent="1"/>
    </xf>
    <xf numFmtId="40" fontId="71" fillId="0" borderId="112"/>
    <xf numFmtId="0" fontId="75" fillId="55" borderId="104" applyNumberFormat="0" applyAlignment="0" applyProtection="0"/>
    <xf numFmtId="0" fontId="91" fillId="0" borderId="115"/>
    <xf numFmtId="0" fontId="87" fillId="0" borderId="108" applyNumberFormat="0" applyFill="0" applyAlignment="0" applyProtection="0"/>
    <xf numFmtId="0" fontId="146" fillId="2" borderId="104" applyNumberFormat="0" applyAlignment="0" applyProtection="0"/>
    <xf numFmtId="0" fontId="82" fillId="61" borderId="114" applyNumberFormat="0" applyAlignment="0" applyProtection="0"/>
    <xf numFmtId="0" fontId="82" fillId="42" borderId="123" applyNumberFormat="0" applyAlignment="0" applyProtection="0"/>
    <xf numFmtId="0" fontId="26" fillId="63" borderId="117" applyNumberFormat="0" applyProtection="0">
      <alignment horizontal="left" vertical="center" indent="1"/>
    </xf>
    <xf numFmtId="0" fontId="87" fillId="0" borderId="128" applyNumberFormat="0" applyFill="0" applyAlignment="0" applyProtection="0"/>
    <xf numFmtId="0" fontId="82" fillId="61" borderId="114" applyNumberFormat="0" applyAlignment="0" applyProtection="0"/>
    <xf numFmtId="0" fontId="26" fillId="63" borderId="107" applyNumberFormat="0" applyProtection="0">
      <alignment horizontal="left" vertical="center" indent="1"/>
    </xf>
    <xf numFmtId="40" fontId="70" fillId="0" borderId="112"/>
    <xf numFmtId="0" fontId="87" fillId="0" borderId="127" applyNumberFormat="0" applyFill="0" applyAlignment="0" applyProtection="0"/>
    <xf numFmtId="0" fontId="85" fillId="55" borderId="126" applyNumberFormat="0" applyAlignment="0" applyProtection="0"/>
    <xf numFmtId="0" fontId="26" fillId="63" borderId="126" applyNumberFormat="0" applyProtection="0">
      <alignment horizontal="left" vertical="center" indent="1"/>
    </xf>
    <xf numFmtId="0" fontId="26" fillId="63" borderId="107" applyNumberFormat="0" applyProtection="0">
      <alignment horizontal="left" vertical="center" indent="1"/>
    </xf>
    <xf numFmtId="0" fontId="87" fillId="0" borderId="128" applyNumberFormat="0" applyFill="0" applyAlignment="0" applyProtection="0"/>
    <xf numFmtId="0" fontId="26" fillId="35" borderId="106" applyNumberFormat="0" applyFont="0" applyAlignment="0" applyProtection="0"/>
    <xf numFmtId="0" fontId="26" fillId="63" borderId="126" applyNumberFormat="0" applyProtection="0">
      <alignment horizontal="left" vertical="center" indent="1"/>
    </xf>
    <xf numFmtId="0" fontId="75" fillId="55" borderId="123" applyNumberFormat="0" applyAlignment="0" applyProtection="0"/>
    <xf numFmtId="0" fontId="26" fillId="35" borderId="125" applyNumberFormat="0" applyFont="0" applyAlignment="0" applyProtection="0"/>
    <xf numFmtId="0" fontId="26" fillId="63" borderId="107" applyNumberFormat="0" applyProtection="0">
      <alignment horizontal="left" vertical="center" indent="1"/>
    </xf>
    <xf numFmtId="0" fontId="131" fillId="55" borderId="123" applyNumberFormat="0" applyAlignment="0" applyProtection="0"/>
    <xf numFmtId="0" fontId="36" fillId="35" borderId="116" applyNumberFormat="0" applyFont="0" applyAlignment="0" applyProtection="0"/>
    <xf numFmtId="0" fontId="82" fillId="61" borderId="123" applyNumberFormat="0" applyAlignment="0" applyProtection="0"/>
    <xf numFmtId="0" fontId="87" fillId="0" borderId="127" applyNumberFormat="0" applyFill="0" applyAlignment="0" applyProtection="0"/>
    <xf numFmtId="0" fontId="85" fillId="55" borderId="117" applyNumberFormat="0" applyAlignment="0" applyProtection="0"/>
    <xf numFmtId="0" fontId="26" fillId="63" borderId="107" applyNumberFormat="0" applyProtection="0">
      <alignment horizontal="left" vertical="center" indent="1"/>
    </xf>
    <xf numFmtId="0" fontId="82" fillId="61" borderId="123" applyNumberFormat="0" applyAlignment="0" applyProtection="0"/>
    <xf numFmtId="0" fontId="36" fillId="35" borderId="125" applyNumberFormat="0" applyFont="0" applyAlignment="0" applyProtection="0"/>
    <xf numFmtId="0" fontId="75" fillId="55" borderId="123" applyNumberFormat="0" applyAlignment="0" applyProtection="0"/>
    <xf numFmtId="0" fontId="26" fillId="63" borderId="107" applyNumberFormat="0" applyProtection="0">
      <alignment horizontal="left" vertical="center" indent="1"/>
    </xf>
    <xf numFmtId="0" fontId="91" fillId="0" borderId="124"/>
    <xf numFmtId="0" fontId="85" fillId="55" borderId="117" applyNumberFormat="0" applyAlignment="0" applyProtection="0"/>
    <xf numFmtId="0" fontId="36" fillId="35" borderId="125" applyNumberFormat="0" applyFont="0" applyAlignment="0" applyProtection="0"/>
    <xf numFmtId="0" fontId="82" fillId="61" borderId="104" applyNumberFormat="0" applyAlignment="0" applyProtection="0"/>
    <xf numFmtId="0" fontId="141" fillId="55" borderId="126" applyNumberFormat="0" applyAlignment="0" applyProtection="0"/>
    <xf numFmtId="0" fontId="26" fillId="63" borderId="126" applyNumberFormat="0" applyProtection="0">
      <alignment horizontal="left" vertical="center" indent="1"/>
    </xf>
    <xf numFmtId="0" fontId="26" fillId="35" borderId="106" applyNumberFormat="0" applyFont="0" applyAlignment="0" applyProtection="0"/>
    <xf numFmtId="0" fontId="82" fillId="75" borderId="104" applyNumberFormat="0" applyAlignment="0" applyProtection="0"/>
    <xf numFmtId="0" fontId="26" fillId="70" borderId="106" applyNumberFormat="0" applyFont="0" applyAlignment="0" applyProtection="0"/>
    <xf numFmtId="0" fontId="82" fillId="61" borderId="104" applyNumberFormat="0" applyAlignment="0" applyProtection="0"/>
    <xf numFmtId="0" fontId="87" fillId="0" borderId="109" applyNumberFormat="0" applyFill="0" applyAlignment="0" applyProtection="0"/>
    <xf numFmtId="0" fontId="36" fillId="35" borderId="125" applyNumberFormat="0" applyFont="0" applyAlignment="0" applyProtection="0"/>
    <xf numFmtId="0" fontId="138" fillId="42" borderId="104" applyNumberFormat="0" applyAlignment="0" applyProtection="0"/>
    <xf numFmtId="0" fontId="87" fillId="0" borderId="127" applyNumberFormat="0" applyFill="0" applyAlignment="0" applyProtection="0"/>
    <xf numFmtId="0" fontId="87" fillId="0" borderId="109" applyNumberFormat="0" applyFill="0" applyAlignment="0" applyProtection="0"/>
    <xf numFmtId="0" fontId="131" fillId="55" borderId="104" applyNumberFormat="0" applyAlignment="0" applyProtection="0"/>
    <xf numFmtId="0" fontId="97" fillId="0" borderId="108" applyNumberFormat="0" applyFill="0" applyAlignment="0" applyProtection="0"/>
    <xf numFmtId="0" fontId="75" fillId="55" borderId="104" applyNumberFormat="0" applyAlignment="0" applyProtection="0"/>
    <xf numFmtId="0" fontId="75" fillId="55" borderId="123" applyNumberFormat="0" applyAlignment="0" applyProtection="0"/>
    <xf numFmtId="40" fontId="70" fillId="0" borderId="112"/>
    <xf numFmtId="0" fontId="26" fillId="63" borderId="107" applyNumberFormat="0" applyProtection="0">
      <alignment horizontal="left" vertical="center" indent="1"/>
    </xf>
    <xf numFmtId="0" fontId="82" fillId="61" borderId="114" applyNumberFormat="0" applyAlignment="0" applyProtection="0"/>
    <xf numFmtId="0" fontId="26" fillId="63" borderId="107" applyNumberFormat="0" applyProtection="0">
      <alignment horizontal="left" vertical="center" indent="1"/>
    </xf>
    <xf numFmtId="0" fontId="26" fillId="70" borderId="116" applyNumberFormat="0" applyFont="0" applyAlignment="0" applyProtection="0"/>
    <xf numFmtId="0" fontId="26" fillId="63" borderId="107" applyNumberFormat="0" applyProtection="0">
      <alignment horizontal="left" vertical="center" indent="1"/>
    </xf>
    <xf numFmtId="0" fontId="85" fillId="67" borderId="126" applyNumberFormat="0" applyAlignment="0" applyProtection="0"/>
    <xf numFmtId="0" fontId="82" fillId="42" borderId="114" applyNumberFormat="0" applyAlignment="0" applyProtection="0"/>
    <xf numFmtId="0" fontId="26" fillId="63" borderId="107" applyNumberFormat="0" applyProtection="0">
      <alignment horizontal="left" vertical="center" indent="1"/>
    </xf>
    <xf numFmtId="0" fontId="26" fillId="63" borderId="126" applyNumberFormat="0" applyProtection="0">
      <alignment horizontal="left" vertical="center" indent="1"/>
    </xf>
    <xf numFmtId="0" fontId="26" fillId="63" borderId="107" applyNumberFormat="0" applyProtection="0">
      <alignment horizontal="left" vertical="center" indent="1"/>
    </xf>
    <xf numFmtId="0" fontId="82" fillId="61" borderId="104" applyNumberFormat="0" applyAlignment="0" applyProtection="0"/>
    <xf numFmtId="0" fontId="82" fillId="61" borderId="123" applyNumberFormat="0" applyAlignment="0" applyProtection="0"/>
    <xf numFmtId="0" fontId="85" fillId="67" borderId="107" applyNumberFormat="0" applyAlignment="0" applyProtection="0"/>
    <xf numFmtId="0" fontId="82" fillId="61" borderId="104" applyNumberFormat="0" applyAlignment="0" applyProtection="0"/>
    <xf numFmtId="0" fontId="26" fillId="35" borderId="125" applyNumberFormat="0" applyFont="0" applyAlignment="0" applyProtection="0"/>
    <xf numFmtId="0" fontId="82" fillId="61" borderId="123" applyNumberFormat="0" applyAlignment="0" applyProtection="0"/>
    <xf numFmtId="0" fontId="26" fillId="63" borderId="126" applyNumberFormat="0" applyProtection="0">
      <alignment horizontal="left" vertical="center" indent="1"/>
    </xf>
    <xf numFmtId="0" fontId="26" fillId="35" borderId="106" applyNumberFormat="0" applyFont="0" applyAlignment="0" applyProtection="0"/>
    <xf numFmtId="0" fontId="75" fillId="55" borderId="104" applyNumberFormat="0" applyAlignment="0" applyProtection="0"/>
    <xf numFmtId="0" fontId="82" fillId="42" borderId="104" applyNumberFormat="0" applyAlignment="0" applyProtection="0"/>
    <xf numFmtId="0" fontId="36" fillId="35" borderId="106" applyNumberFormat="0" applyFont="0" applyAlignment="0" applyProtection="0"/>
    <xf numFmtId="0" fontId="82" fillId="61" borderId="104" applyNumberFormat="0" applyAlignment="0" applyProtection="0"/>
    <xf numFmtId="0" fontId="146" fillId="2" borderId="123" applyNumberFormat="0" applyAlignment="0" applyProtection="0"/>
    <xf numFmtId="0" fontId="87" fillId="0" borderId="110" applyNumberFormat="0" applyFill="0" applyAlignment="0" applyProtection="0"/>
    <xf numFmtId="0" fontId="26" fillId="63" borderId="126" applyNumberFormat="0" applyProtection="0">
      <alignment horizontal="left" vertical="center" indent="1"/>
    </xf>
    <xf numFmtId="0" fontId="75" fillId="55" borderId="123" applyNumberFormat="0" applyAlignment="0" applyProtection="0"/>
    <xf numFmtId="0" fontId="113" fillId="67" borderId="104" applyNumberFormat="0" applyAlignment="0" applyProtection="0"/>
    <xf numFmtId="0" fontId="87" fillId="0" borderId="127" applyNumberFormat="0" applyFill="0" applyAlignment="0" applyProtection="0"/>
    <xf numFmtId="0" fontId="36" fillId="35" borderId="125" applyNumberFormat="0" applyFont="0" applyAlignment="0" applyProtection="0"/>
    <xf numFmtId="40" fontId="67" fillId="0" borderId="130">
      <alignment horizontal="right"/>
    </xf>
    <xf numFmtId="0" fontId="131" fillId="55" borderId="104" applyNumberFormat="0" applyAlignment="0" applyProtection="0"/>
    <xf numFmtId="0" fontId="26" fillId="70" borderId="125" applyNumberFormat="0" applyFont="0" applyAlignment="0" applyProtection="0"/>
    <xf numFmtId="0" fontId="82" fillId="61" borderId="123" applyNumberFormat="0" applyAlignment="0" applyProtection="0"/>
    <xf numFmtId="4" fontId="69" fillId="62" borderId="126" applyNumberFormat="0" applyProtection="0">
      <alignment horizontal="left" vertical="center" indent="1"/>
    </xf>
    <xf numFmtId="0" fontId="26" fillId="63" borderId="107" applyNumberFormat="0" applyProtection="0">
      <alignment horizontal="left" vertical="center" indent="1"/>
    </xf>
    <xf numFmtId="0" fontId="82" fillId="42" borderId="114" applyNumberFormat="0" applyAlignment="0" applyProtection="0"/>
    <xf numFmtId="0" fontId="26" fillId="63" borderId="107" applyNumberFormat="0" applyProtection="0">
      <alignment horizontal="left" vertical="center" indent="1"/>
    </xf>
    <xf numFmtId="0" fontId="36" fillId="35" borderId="116" applyNumberFormat="0" applyFont="0" applyAlignment="0" applyProtection="0"/>
    <xf numFmtId="0" fontId="82" fillId="61" borderId="123" applyNumberFormat="0" applyAlignment="0" applyProtection="0"/>
    <xf numFmtId="0" fontId="26" fillId="63" borderId="107" applyNumberFormat="0" applyProtection="0">
      <alignment horizontal="left" vertical="center" indent="1"/>
    </xf>
    <xf numFmtId="0" fontId="138" fillId="42" borderId="123" applyNumberFormat="0" applyAlignment="0" applyProtection="0"/>
    <xf numFmtId="0" fontId="69" fillId="35" borderId="125" applyNumberFormat="0" applyFont="0" applyAlignment="0" applyProtection="0"/>
    <xf numFmtId="40" fontId="67" fillId="0" borderId="130">
      <alignment horizontal="right"/>
    </xf>
    <xf numFmtId="0" fontId="82" fillId="61" borderId="123" applyNumberFormat="0" applyAlignment="0" applyProtection="0"/>
    <xf numFmtId="0" fontId="26" fillId="63" borderId="126" applyNumberFormat="0" applyProtection="0">
      <alignment horizontal="left" vertical="center" indent="1"/>
    </xf>
    <xf numFmtId="0" fontId="138" fillId="42" borderId="104" applyNumberFormat="0" applyAlignment="0" applyProtection="0"/>
    <xf numFmtId="0" fontId="26" fillId="63" borderId="107" applyNumberFormat="0" applyProtection="0">
      <alignment horizontal="left" vertical="center" indent="1"/>
    </xf>
    <xf numFmtId="0" fontId="87" fillId="0" borderId="129" applyNumberFormat="0" applyFill="0" applyAlignment="0" applyProtection="0"/>
    <xf numFmtId="0" fontId="85" fillId="55" borderId="107" applyNumberFormat="0" applyAlignment="0" applyProtection="0"/>
    <xf numFmtId="0" fontId="26" fillId="35" borderId="106" applyNumberFormat="0" applyFont="0" applyAlignment="0" applyProtection="0"/>
    <xf numFmtId="0" fontId="82" fillId="42" borderId="123" applyNumberFormat="0" applyAlignment="0" applyProtection="0"/>
    <xf numFmtId="0" fontId="26" fillId="35" borderId="116" applyNumberFormat="0" applyFont="0" applyAlignment="0" applyProtection="0"/>
    <xf numFmtId="0" fontId="82" fillId="42" borderId="123" applyNumberFormat="0" applyAlignment="0" applyProtection="0"/>
    <xf numFmtId="0" fontId="82" fillId="61" borderId="104" applyNumberFormat="0" applyAlignment="0" applyProtection="0"/>
    <xf numFmtId="0" fontId="85" fillId="55" borderId="117" applyNumberFormat="0" applyAlignment="0" applyProtection="0"/>
    <xf numFmtId="0" fontId="82" fillId="61" borderId="104" applyNumberFormat="0" applyAlignment="0" applyProtection="0"/>
    <xf numFmtId="0" fontId="26" fillId="63" borderId="117" applyNumberFormat="0" applyProtection="0">
      <alignment horizontal="left" vertical="center" indent="1"/>
    </xf>
    <xf numFmtId="0" fontId="69" fillId="35" borderId="125" applyNumberFormat="0" applyFont="0" applyAlignment="0" applyProtection="0"/>
    <xf numFmtId="0" fontId="26" fillId="35" borderId="125" applyNumberFormat="0" applyFont="0" applyAlignment="0" applyProtection="0"/>
    <xf numFmtId="0" fontId="26" fillId="63" borderId="126" applyNumberFormat="0" applyProtection="0">
      <alignment horizontal="left" vertical="center" indent="1"/>
    </xf>
    <xf numFmtId="0" fontId="87" fillId="0" borderId="127" applyNumberFormat="0" applyFill="0" applyAlignment="0" applyProtection="0"/>
    <xf numFmtId="179" fontId="67" fillId="0" borderId="121">
      <alignment horizontal="right"/>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69" fillId="35" borderId="125" applyNumberFormat="0" applyFont="0" applyAlignment="0" applyProtection="0"/>
    <xf numFmtId="0" fontId="82" fillId="42" borderId="123" applyNumberFormat="0" applyAlignment="0" applyProtection="0"/>
    <xf numFmtId="0" fontId="85" fillId="55" borderId="117" applyNumberFormat="0" applyAlignment="0" applyProtection="0"/>
    <xf numFmtId="0" fontId="146" fillId="2" borderId="123" applyNumberFormat="0" applyAlignment="0" applyProtection="0"/>
    <xf numFmtId="0" fontId="82" fillId="42" borderId="123" applyNumberFormat="0" applyAlignment="0" applyProtection="0"/>
    <xf numFmtId="0" fontId="26" fillId="63" borderId="117" applyNumberFormat="0" applyProtection="0">
      <alignment horizontal="left" vertical="center" indent="1"/>
    </xf>
    <xf numFmtId="0" fontId="26" fillId="63" borderId="117" applyNumberFormat="0" applyProtection="0">
      <alignment horizontal="left" vertical="center" indent="1"/>
    </xf>
    <xf numFmtId="0" fontId="82" fillId="61" borderId="123" applyNumberFormat="0" applyAlignment="0" applyProtection="0"/>
    <xf numFmtId="0" fontId="82" fillId="61" borderId="123" applyNumberFormat="0" applyAlignment="0" applyProtection="0"/>
    <xf numFmtId="0" fontId="131" fillId="55" borderId="114" applyNumberFormat="0" applyAlignment="0" applyProtection="0"/>
    <xf numFmtId="0" fontId="113" fillId="67" borderId="114" applyNumberFormat="0" applyAlignment="0" applyProtection="0"/>
    <xf numFmtId="0" fontId="36" fillId="35" borderId="116" applyNumberFormat="0" applyFont="0" applyAlignment="0" applyProtection="0"/>
    <xf numFmtId="0" fontId="26" fillId="63" borderId="126" applyNumberFormat="0" applyProtection="0">
      <alignment horizontal="left" vertical="center" indent="1"/>
    </xf>
    <xf numFmtId="0" fontId="75" fillId="55" borderId="123" applyNumberFormat="0" applyAlignment="0" applyProtection="0"/>
    <xf numFmtId="0" fontId="82" fillId="61" borderId="114" applyNumberFormat="0" applyAlignment="0" applyProtection="0"/>
    <xf numFmtId="0" fontId="26" fillId="63" borderId="117" applyNumberFormat="0" applyProtection="0">
      <alignment horizontal="left" vertical="center" indent="1"/>
    </xf>
    <xf numFmtId="0" fontId="113" fillId="67" borderId="123" applyNumberFormat="0" applyAlignment="0" applyProtection="0"/>
    <xf numFmtId="0" fontId="36" fillId="35" borderId="125" applyNumberFormat="0" applyFont="0" applyAlignment="0" applyProtection="0"/>
    <xf numFmtId="0" fontId="26" fillId="63" borderId="117" applyNumberFormat="0" applyProtection="0">
      <alignment horizontal="left" vertical="center" indent="1"/>
    </xf>
    <xf numFmtId="0" fontId="82" fillId="42" borderId="123" applyNumberFormat="0" applyAlignment="0" applyProtection="0"/>
    <xf numFmtId="0" fontId="26" fillId="63" borderId="117" applyNumberFormat="0" applyProtection="0">
      <alignment horizontal="left" vertical="center" indent="1"/>
    </xf>
    <xf numFmtId="0" fontId="82" fillId="61" borderId="123" applyNumberFormat="0" applyAlignment="0" applyProtection="0"/>
    <xf numFmtId="0" fontId="75" fillId="55" borderId="114" applyNumberFormat="0" applyAlignment="0" applyProtection="0"/>
    <xf numFmtId="0" fontId="138" fillId="42" borderId="114" applyNumberFormat="0" applyAlignment="0" applyProtection="0"/>
    <xf numFmtId="0" fontId="87" fillId="0" borderId="128" applyNumberFormat="0" applyFill="0" applyAlignment="0" applyProtection="0"/>
    <xf numFmtId="0" fontId="82" fillId="61" borderId="114" applyNumberFormat="0" applyAlignment="0" applyProtection="0"/>
    <xf numFmtId="0" fontId="26" fillId="70" borderId="116" applyNumberFormat="0" applyFont="0" applyAlignment="0" applyProtection="0"/>
    <xf numFmtId="0" fontId="26" fillId="35" borderId="116" applyNumberFormat="0" applyFont="0" applyAlignment="0" applyProtection="0"/>
    <xf numFmtId="0" fontId="82" fillId="61" borderId="114" applyNumberFormat="0" applyAlignment="0" applyProtection="0"/>
    <xf numFmtId="0" fontId="82" fillId="61" borderId="123" applyNumberFormat="0" applyAlignment="0" applyProtection="0"/>
    <xf numFmtId="0" fontId="131" fillId="55" borderId="104" applyNumberFormat="0" applyAlignment="0" applyProtection="0"/>
    <xf numFmtId="0" fontId="75" fillId="55" borderId="104" applyNumberFormat="0" applyAlignment="0" applyProtection="0"/>
    <xf numFmtId="0" fontId="146" fillId="2" borderId="104" applyNumberFormat="0" applyAlignment="0" applyProtection="0"/>
    <xf numFmtId="0" fontId="113" fillId="67" borderId="104" applyNumberFormat="0" applyAlignment="0" applyProtection="0"/>
    <xf numFmtId="0" fontId="131" fillId="55" borderId="104" applyNumberFormat="0" applyAlignment="0" applyProtection="0"/>
    <xf numFmtId="0" fontId="75" fillId="55" borderId="104" applyNumberFormat="0" applyAlignment="0" applyProtection="0"/>
    <xf numFmtId="0" fontId="82" fillId="42" borderId="123" applyNumberFormat="0" applyAlignment="0" applyProtection="0"/>
    <xf numFmtId="0" fontId="82" fillId="61" borderId="114" applyNumberFormat="0" applyAlignment="0" applyProtection="0"/>
    <xf numFmtId="0" fontId="26" fillId="35" borderId="116" applyNumberFormat="0" applyFont="0" applyAlignment="0" applyProtection="0"/>
    <xf numFmtId="0" fontId="85" fillId="67" borderId="126" applyNumberFormat="0" applyAlignment="0" applyProtection="0"/>
    <xf numFmtId="0" fontId="36" fillId="35" borderId="125" applyNumberFormat="0" applyFont="0" applyAlignment="0" applyProtection="0"/>
    <xf numFmtId="40" fontId="70" fillId="0" borderId="102"/>
    <xf numFmtId="40" fontId="71" fillId="0" borderId="102"/>
    <xf numFmtId="0" fontId="91" fillId="0" borderId="124"/>
    <xf numFmtId="40" fontId="67" fillId="0" borderId="130">
      <alignment horizontal="right"/>
    </xf>
    <xf numFmtId="0" fontId="87" fillId="0" borderId="127" applyNumberFormat="0" applyFill="0" applyAlignment="0" applyProtection="0"/>
    <xf numFmtId="4" fontId="69" fillId="62" borderId="107" applyNumberFormat="0" applyProtection="0">
      <alignment horizontal="left" vertical="center" indent="1"/>
    </xf>
    <xf numFmtId="4" fontId="69" fillId="64" borderId="107" applyNumberFormat="0" applyProtection="0">
      <alignment horizontal="right" vertical="center"/>
    </xf>
    <xf numFmtId="0" fontId="26" fillId="63" borderId="107" applyNumberFormat="0" applyProtection="0">
      <alignment horizontal="left" vertical="center" indent="1"/>
    </xf>
    <xf numFmtId="0" fontId="75" fillId="55" borderId="114" applyNumberFormat="0" applyAlignment="0" applyProtection="0"/>
    <xf numFmtId="0" fontId="138" fillId="42"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42" borderId="104" applyNumberFormat="0" applyAlignment="0" applyProtection="0"/>
    <xf numFmtId="0" fontId="82" fillId="75"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61" borderId="104" applyNumberFormat="0" applyAlignment="0" applyProtection="0"/>
    <xf numFmtId="0" fontId="138" fillId="42" borderId="104" applyNumberFormat="0" applyAlignment="0" applyProtection="0"/>
    <xf numFmtId="0" fontId="82" fillId="61" borderId="104" applyNumberFormat="0" applyAlignment="0" applyProtection="0"/>
    <xf numFmtId="0" fontId="82" fillId="42" borderId="104" applyNumberFormat="0" applyAlignment="0" applyProtection="0"/>
    <xf numFmtId="0" fontId="82" fillId="61" borderId="104" applyNumberFormat="0" applyAlignment="0" applyProtection="0"/>
    <xf numFmtId="0" fontId="36" fillId="35" borderId="106" applyNumberFormat="0" applyFont="0" applyAlignment="0" applyProtection="0"/>
    <xf numFmtId="0" fontId="85" fillId="55" borderId="107" applyNumberFormat="0" applyAlignment="0" applyProtection="0"/>
    <xf numFmtId="0" fontId="85" fillId="55" borderId="107" applyNumberFormat="0" applyAlignment="0" applyProtection="0"/>
    <xf numFmtId="0" fontId="36" fillId="35" borderId="106" applyNumberFormat="0" applyFont="0" applyAlignment="0" applyProtection="0"/>
    <xf numFmtId="0" fontId="36" fillId="35" borderId="106" applyNumberFormat="0" applyFont="0" applyAlignment="0" applyProtection="0"/>
    <xf numFmtId="0" fontId="26" fillId="35" borderId="106" applyNumberFormat="0" applyFont="0" applyAlignment="0" applyProtection="0"/>
    <xf numFmtId="0" fontId="82" fillId="42" borderId="114" applyNumberFormat="0" applyAlignment="0" applyProtection="0"/>
    <xf numFmtId="0" fontId="26" fillId="35" borderId="106" applyNumberFormat="0" applyFont="0" applyAlignment="0" applyProtection="0"/>
    <xf numFmtId="0" fontId="26" fillId="70" borderId="106" applyNumberFormat="0" applyFont="0" applyAlignment="0" applyProtection="0"/>
    <xf numFmtId="0" fontId="36" fillId="35" borderId="106" applyNumberFormat="0" applyFont="0" applyAlignment="0" applyProtection="0"/>
    <xf numFmtId="0" fontId="26" fillId="70" borderId="106" applyNumberFormat="0" applyFont="0" applyAlignment="0" applyProtection="0"/>
    <xf numFmtId="0" fontId="26" fillId="35" borderId="106" applyNumberFormat="0" applyFont="0" applyAlignment="0" applyProtection="0"/>
    <xf numFmtId="0" fontId="26" fillId="35" borderId="106" applyNumberFormat="0" applyFont="0" applyAlignment="0" applyProtection="0"/>
    <xf numFmtId="0" fontId="36" fillId="35" borderId="106" applyNumberFormat="0" applyFont="0" applyAlignment="0" applyProtection="0"/>
    <xf numFmtId="0" fontId="36" fillId="35" borderId="106" applyNumberFormat="0" applyFont="0" applyAlignment="0" applyProtection="0"/>
    <xf numFmtId="0" fontId="26" fillId="35" borderId="106" applyNumberFormat="0" applyFont="0" applyAlignment="0" applyProtection="0"/>
    <xf numFmtId="0" fontId="26" fillId="35" borderId="106" applyNumberFormat="0" applyFont="0" applyAlignment="0" applyProtection="0"/>
    <xf numFmtId="0" fontId="26" fillId="35" borderId="106" applyNumberFormat="0" applyFont="0" applyAlignment="0" applyProtection="0"/>
    <xf numFmtId="0" fontId="69" fillId="35" borderId="106" applyNumberFormat="0" applyFont="0" applyAlignment="0" applyProtection="0"/>
    <xf numFmtId="0" fontId="141" fillId="55" borderId="107" applyNumberFormat="0" applyAlignment="0" applyProtection="0"/>
    <xf numFmtId="0" fontId="85" fillId="55" borderId="107" applyNumberFormat="0" applyAlignment="0" applyProtection="0"/>
    <xf numFmtId="0" fontId="85" fillId="2" borderId="107" applyNumberFormat="0" applyAlignment="0" applyProtection="0"/>
    <xf numFmtId="0" fontId="85" fillId="67" borderId="107" applyNumberFormat="0" applyAlignment="0" applyProtection="0"/>
    <xf numFmtId="0" fontId="141" fillId="55" borderId="107" applyNumberFormat="0" applyAlignment="0" applyProtection="0"/>
    <xf numFmtId="0" fontId="85" fillId="55" borderId="107" applyNumberFormat="0" applyAlignment="0" applyProtection="0"/>
    <xf numFmtId="0" fontId="36" fillId="35" borderId="125" applyNumberFormat="0" applyFont="0" applyAlignment="0" applyProtection="0"/>
    <xf numFmtId="0" fontId="91" fillId="0" borderId="124"/>
    <xf numFmtId="0" fontId="26" fillId="35" borderId="125" applyNumberFormat="0" applyFont="0" applyAlignment="0" applyProtection="0"/>
    <xf numFmtId="0" fontId="26" fillId="63" borderId="126" applyNumberFormat="0" applyProtection="0">
      <alignment horizontal="left" vertical="center" indent="1"/>
    </xf>
    <xf numFmtId="10" fontId="6" fillId="60" borderId="122" applyNumberFormat="0" applyBorder="0" applyAlignment="0" applyProtection="0"/>
    <xf numFmtId="0" fontId="26" fillId="70" borderId="125" applyNumberFormat="0" applyFont="0" applyAlignment="0" applyProtection="0"/>
    <xf numFmtId="0" fontId="26" fillId="63" borderId="126"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85" fillId="67" borderId="126" applyNumberFormat="0" applyAlignment="0" applyProtection="0"/>
    <xf numFmtId="0" fontId="97" fillId="0" borderId="108" applyNumberFormat="0" applyFill="0" applyAlignment="0" applyProtection="0"/>
    <xf numFmtId="0" fontId="87" fillId="0" borderId="108" applyNumberFormat="0" applyFill="0" applyAlignment="0" applyProtection="0"/>
    <xf numFmtId="0" fontId="87" fillId="0" borderId="110" applyNumberFormat="0" applyFill="0" applyAlignment="0" applyProtection="0"/>
    <xf numFmtId="0" fontId="87" fillId="0" borderId="109" applyNumberFormat="0" applyFill="0" applyAlignment="0" applyProtection="0"/>
    <xf numFmtId="0" fontId="97" fillId="0" borderId="108" applyNumberFormat="0" applyFill="0" applyAlignment="0" applyProtection="0"/>
    <xf numFmtId="0" fontId="82" fillId="75" borderId="123" applyNumberFormat="0" applyAlignment="0" applyProtection="0"/>
    <xf numFmtId="0" fontId="87" fillId="0" borderId="109" applyNumberFormat="0" applyFill="0" applyAlignment="0" applyProtection="0"/>
    <xf numFmtId="0" fontId="87" fillId="0" borderId="118" applyNumberFormat="0" applyFill="0" applyAlignment="0" applyProtection="0"/>
    <xf numFmtId="0" fontId="138" fillId="42" borderId="104" applyNumberFormat="0" applyAlignment="0" applyProtection="0"/>
    <xf numFmtId="0" fontId="91" fillId="0" borderId="124"/>
    <xf numFmtId="0" fontId="85" fillId="55" borderId="107" applyNumberFormat="0" applyAlignment="0" applyProtection="0"/>
    <xf numFmtId="0" fontId="85" fillId="2" borderId="107" applyNumberFormat="0" applyAlignment="0" applyProtection="0"/>
    <xf numFmtId="0" fontId="36" fillId="35" borderId="106" applyNumberFormat="0" applyFont="0" applyAlignment="0" applyProtection="0"/>
    <xf numFmtId="0" fontId="26" fillId="70" borderId="106" applyNumberFormat="0" applyFont="0" applyAlignment="0" applyProtection="0"/>
    <xf numFmtId="0" fontId="36" fillId="35" borderId="116" applyNumberFormat="0" applyFont="0" applyAlignment="0" applyProtection="0"/>
    <xf numFmtId="0" fontId="82" fillId="42" borderId="104" applyNumberFormat="0" applyAlignment="0" applyProtection="0"/>
    <xf numFmtId="0" fontId="82" fillId="61" borderId="104" applyNumberFormat="0" applyAlignment="0" applyProtection="0"/>
    <xf numFmtId="0" fontId="82" fillId="61" borderId="104" applyNumberFormat="0" applyAlignment="0" applyProtection="0"/>
    <xf numFmtId="4" fontId="69" fillId="62" borderId="117" applyNumberFormat="0" applyProtection="0">
      <alignment horizontal="left" vertical="center" indent="1"/>
    </xf>
    <xf numFmtId="0" fontId="82" fillId="61" borderId="123" applyNumberFormat="0" applyAlignment="0" applyProtection="0"/>
    <xf numFmtId="0" fontId="75" fillId="55" borderId="123" applyNumberFormat="0" applyAlignment="0" applyProtection="0"/>
    <xf numFmtId="0" fontId="75" fillId="55" borderId="123" applyNumberFormat="0" applyAlignment="0" applyProtection="0"/>
    <xf numFmtId="0" fontId="85" fillId="2" borderId="126" applyNumberFormat="0" applyAlignment="0" applyProtection="0"/>
    <xf numFmtId="0" fontId="85" fillId="55" borderId="126" applyNumberFormat="0" applyAlignment="0" applyProtection="0"/>
    <xf numFmtId="0" fontId="26" fillId="35" borderId="116" applyNumberFormat="0" applyFont="0" applyAlignment="0" applyProtection="0"/>
    <xf numFmtId="0" fontId="138" fillId="42" borderId="114" applyNumberFormat="0" applyAlignment="0" applyProtection="0"/>
    <xf numFmtId="0" fontId="82" fillId="61" borderId="123" applyNumberFormat="0" applyAlignment="0" applyProtection="0"/>
    <xf numFmtId="0" fontId="26" fillId="63" borderId="126" applyNumberFormat="0" applyProtection="0">
      <alignment horizontal="left" vertical="center" indent="1"/>
    </xf>
    <xf numFmtId="0" fontId="87" fillId="0" borderId="128" applyNumberFormat="0" applyFill="0" applyAlignment="0" applyProtection="0"/>
    <xf numFmtId="0" fontId="85" fillId="67" borderId="117" applyNumberFormat="0" applyAlignment="0" applyProtection="0"/>
    <xf numFmtId="0" fontId="26" fillId="35" borderId="116" applyNumberFormat="0" applyFont="0" applyAlignment="0" applyProtection="0"/>
    <xf numFmtId="0" fontId="82" fillId="61" borderId="114" applyNumberFormat="0" applyAlignment="0" applyProtection="0"/>
    <xf numFmtId="0" fontId="26" fillId="63" borderId="117" applyNumberFormat="0" applyProtection="0">
      <alignment horizontal="left" vertical="center" indent="1"/>
    </xf>
    <xf numFmtId="0" fontId="97" fillId="0" borderId="118" applyNumberFormat="0" applyFill="0" applyAlignment="0" applyProtection="0"/>
    <xf numFmtId="0" fontId="131" fillId="55" borderId="114" applyNumberFormat="0" applyAlignment="0" applyProtection="0"/>
    <xf numFmtId="0" fontId="82" fillId="75" borderId="114" applyNumberFormat="0" applyAlignment="0" applyProtection="0"/>
    <xf numFmtId="10" fontId="6" fillId="60" borderId="122" applyNumberFormat="0" applyBorder="0" applyAlignment="0" applyProtection="0"/>
    <xf numFmtId="0" fontId="75" fillId="55" borderId="104" applyNumberFormat="0" applyAlignment="0" applyProtection="0"/>
    <xf numFmtId="0" fontId="26" fillId="35" borderId="125" applyNumberFormat="0" applyFont="0" applyAlignment="0" applyProtection="0"/>
    <xf numFmtId="0" fontId="75" fillId="55" borderId="104" applyNumberFormat="0" applyAlignment="0" applyProtection="0"/>
    <xf numFmtId="0" fontId="75" fillId="55" borderId="104" applyNumberFormat="0" applyAlignment="0" applyProtection="0"/>
    <xf numFmtId="0" fontId="26" fillId="63" borderId="126" applyNumberFormat="0" applyProtection="0">
      <alignment horizontal="left" vertical="center" indent="1"/>
    </xf>
    <xf numFmtId="179" fontId="67" fillId="0" borderId="121">
      <alignment horizontal="right"/>
    </xf>
    <xf numFmtId="0" fontId="91" fillId="0" borderId="124"/>
    <xf numFmtId="0" fontId="138" fillId="42" borderId="114" applyNumberFormat="0" applyAlignment="0" applyProtection="0"/>
    <xf numFmtId="0" fontId="26" fillId="63" borderId="126" applyNumberFormat="0" applyProtection="0">
      <alignment horizontal="left" vertical="center" indent="1"/>
    </xf>
    <xf numFmtId="40" fontId="71" fillId="0" borderId="102"/>
    <xf numFmtId="0" fontId="87" fillId="0" borderId="127" applyNumberFormat="0" applyFill="0" applyAlignment="0" applyProtection="0"/>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4" fontId="69" fillId="62" borderId="107" applyNumberFormat="0" applyProtection="0">
      <alignment horizontal="left" vertical="center" indent="1"/>
    </xf>
    <xf numFmtId="0" fontId="26" fillId="63" borderId="126" applyNumberFormat="0" applyProtection="0">
      <alignment horizontal="left" vertical="center" indent="1"/>
    </xf>
    <xf numFmtId="0" fontId="26" fillId="63" borderId="117" applyNumberFormat="0" applyProtection="0">
      <alignment horizontal="left" vertical="center" indent="1"/>
    </xf>
    <xf numFmtId="0" fontId="138" fillId="42" borderId="104" applyNumberFormat="0" applyAlignment="0" applyProtection="0"/>
    <xf numFmtId="0" fontId="82" fillId="42" borderId="104" applyNumberFormat="0" applyAlignment="0" applyProtection="0"/>
    <xf numFmtId="0" fontId="82" fillId="61" borderId="104" applyNumberFormat="0" applyAlignment="0" applyProtection="0"/>
    <xf numFmtId="0" fontId="82" fillId="42"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42" borderId="104" applyNumberFormat="0" applyAlignment="0" applyProtection="0"/>
    <xf numFmtId="0" fontId="82" fillId="61" borderId="104" applyNumberFormat="0" applyAlignment="0" applyProtection="0"/>
    <xf numFmtId="0" fontId="85" fillId="55" borderId="107" applyNumberFormat="0" applyAlignment="0" applyProtection="0"/>
    <xf numFmtId="0" fontId="26" fillId="35" borderId="106" applyNumberFormat="0" applyFont="0" applyAlignment="0" applyProtection="0"/>
    <xf numFmtId="0" fontId="69" fillId="35" borderId="106" applyNumberFormat="0" applyFont="0" applyAlignment="0" applyProtection="0"/>
    <xf numFmtId="0" fontId="36" fillId="35" borderId="106" applyNumberFormat="0" applyFont="0" applyAlignment="0" applyProtection="0"/>
    <xf numFmtId="0" fontId="36" fillId="35" borderId="106" applyNumberFormat="0" applyFont="0" applyAlignment="0" applyProtection="0"/>
    <xf numFmtId="0" fontId="36" fillId="35" borderId="106" applyNumberFormat="0" applyFont="0" applyAlignment="0" applyProtection="0"/>
    <xf numFmtId="0" fontId="36" fillId="35" borderId="106" applyNumberFormat="0" applyFont="0" applyAlignment="0" applyProtection="0"/>
    <xf numFmtId="0" fontId="85" fillId="55" borderId="107" applyNumberFormat="0" applyAlignment="0" applyProtection="0"/>
    <xf numFmtId="0" fontId="85" fillId="55" borderId="107" applyNumberFormat="0" applyAlignment="0" applyProtection="0"/>
    <xf numFmtId="0" fontId="85" fillId="55" borderId="107" applyNumberFormat="0" applyAlignment="0" applyProtection="0"/>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87" fillId="0" borderId="108" applyNumberFormat="0" applyFill="0" applyAlignment="0" applyProtection="0"/>
    <xf numFmtId="0" fontId="82" fillId="42" borderId="123" applyNumberFormat="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18" applyNumberFormat="0" applyFill="0" applyAlignment="0" applyProtection="0"/>
    <xf numFmtId="0" fontId="138" fillId="42" borderId="104" applyNumberFormat="0" applyAlignment="0" applyProtection="0"/>
    <xf numFmtId="0" fontId="26" fillId="35" borderId="106" applyNumberFormat="0" applyFont="0" applyAlignment="0" applyProtection="0"/>
    <xf numFmtId="0" fontId="87" fillId="0" borderId="108" applyNumberFormat="0" applyFill="0" applyAlignment="0" applyProtection="0"/>
    <xf numFmtId="0" fontId="82" fillId="42" borderId="104" applyNumberFormat="0" applyAlignment="0" applyProtection="0"/>
    <xf numFmtId="10" fontId="6" fillId="60" borderId="103" applyNumberFormat="0" applyBorder="0" applyAlignment="0" applyProtection="0"/>
    <xf numFmtId="179" fontId="67" fillId="0" borderId="130">
      <alignment horizontal="right"/>
    </xf>
    <xf numFmtId="0" fontId="82" fillId="61" borderId="123" applyNumberFormat="0" applyAlignment="0" applyProtection="0"/>
    <xf numFmtId="0" fontId="141" fillId="55" borderId="107" applyNumberFormat="0" applyAlignment="0" applyProtection="0"/>
    <xf numFmtId="0" fontId="36" fillId="35" borderId="106" applyNumberFormat="0" applyFont="0" applyAlignment="0" applyProtection="0"/>
    <xf numFmtId="0" fontId="82" fillId="61" borderId="104" applyNumberFormat="0" applyAlignment="0" applyProtection="0"/>
    <xf numFmtId="0" fontId="26" fillId="63" borderId="117" applyNumberFormat="0" applyProtection="0">
      <alignment horizontal="left" vertical="center" indent="1"/>
    </xf>
    <xf numFmtId="0" fontId="26" fillId="63" borderId="117" applyNumberFormat="0" applyProtection="0">
      <alignment horizontal="left" vertical="center" indent="1"/>
    </xf>
    <xf numFmtId="0" fontId="26" fillId="63" borderId="117" applyNumberFormat="0" applyProtection="0">
      <alignment horizontal="left" vertical="center" indent="1"/>
    </xf>
    <xf numFmtId="0" fontId="26" fillId="63" borderId="117" applyNumberFormat="0" applyProtection="0">
      <alignment horizontal="left" vertical="center" indent="1"/>
    </xf>
    <xf numFmtId="4" fontId="69" fillId="62" borderId="117" applyNumberFormat="0" applyProtection="0">
      <alignment horizontal="left" vertical="center" indent="1"/>
    </xf>
    <xf numFmtId="0" fontId="26" fillId="63" borderId="126" applyNumberFormat="0" applyProtection="0">
      <alignment horizontal="left" vertical="center" indent="1"/>
    </xf>
    <xf numFmtId="0" fontId="138" fillId="42" borderId="104" applyNumberFormat="0" applyAlignment="0" applyProtection="0"/>
    <xf numFmtId="0" fontId="82" fillId="42" borderId="104" applyNumberFormat="0" applyAlignment="0" applyProtection="0"/>
    <xf numFmtId="0" fontId="82" fillId="61" borderId="104" applyNumberFormat="0" applyAlignment="0" applyProtection="0"/>
    <xf numFmtId="0" fontId="82" fillId="42" borderId="104" applyNumberFormat="0" applyAlignment="0" applyProtection="0"/>
    <xf numFmtId="0" fontId="82" fillId="61" borderId="104" applyNumberFormat="0" applyAlignment="0" applyProtection="0"/>
    <xf numFmtId="0" fontId="82" fillId="61" borderId="104" applyNumberFormat="0" applyAlignment="0" applyProtection="0"/>
    <xf numFmtId="0" fontId="82" fillId="42" borderId="104" applyNumberFormat="0" applyAlignment="0" applyProtection="0"/>
    <xf numFmtId="0" fontId="82" fillId="61" borderId="104" applyNumberFormat="0" applyAlignment="0" applyProtection="0"/>
    <xf numFmtId="0" fontId="85" fillId="55" borderId="117" applyNumberFormat="0" applyAlignment="0" applyProtection="0"/>
    <xf numFmtId="0" fontId="26" fillId="35" borderId="116" applyNumberFormat="0" applyFont="0" applyAlignment="0" applyProtection="0"/>
    <xf numFmtId="0" fontId="69" fillId="35" borderId="116" applyNumberFormat="0" applyFont="0" applyAlignment="0" applyProtection="0"/>
    <xf numFmtId="0" fontId="36" fillId="35" borderId="116" applyNumberFormat="0" applyFont="0" applyAlignment="0" applyProtection="0"/>
    <xf numFmtId="0" fontId="36" fillId="35" borderId="116" applyNumberFormat="0" applyFont="0" applyAlignment="0" applyProtection="0"/>
    <xf numFmtId="0" fontId="36" fillId="35" borderId="106" applyNumberFormat="0" applyFont="0" applyAlignment="0" applyProtection="0"/>
    <xf numFmtId="0" fontId="36" fillId="35" borderId="106" applyNumberFormat="0" applyFont="0" applyAlignment="0" applyProtection="0"/>
    <xf numFmtId="0" fontId="85" fillId="55" borderId="107" applyNumberFormat="0" applyAlignment="0" applyProtection="0"/>
    <xf numFmtId="0" fontId="85" fillId="55" borderId="107" applyNumberFormat="0" applyAlignment="0" applyProtection="0"/>
    <xf numFmtId="0" fontId="85" fillId="55" borderId="107" applyNumberFormat="0" applyAlignment="0" applyProtection="0"/>
    <xf numFmtId="0" fontId="87" fillId="0" borderId="128" applyNumberFormat="0" applyFill="0" applyAlignment="0" applyProtection="0"/>
    <xf numFmtId="0" fontId="85" fillId="55" borderId="126" applyNumberFormat="0" applyAlignment="0" applyProtection="0"/>
    <xf numFmtId="40" fontId="71" fillId="0" borderId="121"/>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26" fillId="63" borderId="107" applyNumberFormat="0" applyProtection="0">
      <alignment horizontal="left" vertical="center" indent="1"/>
    </xf>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27" applyNumberFormat="0" applyFill="0" applyAlignment="0" applyProtection="0"/>
    <xf numFmtId="0" fontId="138" fillId="42" borderId="104" applyNumberFormat="0" applyAlignment="0" applyProtection="0"/>
    <xf numFmtId="0" fontId="26" fillId="35" borderId="106" applyNumberFormat="0" applyFont="0" applyAlignment="0" applyProtection="0"/>
    <xf numFmtId="0" fontId="87" fillId="0" borderId="108" applyNumberFormat="0" applyFill="0" applyAlignment="0" applyProtection="0"/>
    <xf numFmtId="0" fontId="82" fillId="42" borderId="114" applyNumberFormat="0" applyAlignment="0" applyProtection="0"/>
    <xf numFmtId="10" fontId="6" fillId="60" borderId="113" applyNumberFormat="0" applyBorder="0" applyAlignment="0" applyProtection="0"/>
    <xf numFmtId="40" fontId="67" fillId="0" borderId="121">
      <alignment horizontal="right"/>
    </xf>
    <xf numFmtId="0" fontId="75" fillId="55" borderId="123" applyNumberFormat="0" applyAlignment="0" applyProtection="0"/>
    <xf numFmtId="0" fontId="141" fillId="55" borderId="117" applyNumberFormat="0" applyAlignment="0" applyProtection="0"/>
    <xf numFmtId="0" fontId="36" fillId="35" borderId="116" applyNumberFormat="0" applyFont="0" applyAlignment="0" applyProtection="0"/>
    <xf numFmtId="0" fontId="82" fillId="61" borderId="114" applyNumberFormat="0" applyAlignment="0" applyProtection="0"/>
    <xf numFmtId="0" fontId="85" fillId="55" borderId="126" applyNumberFormat="0" applyAlignment="0" applyProtection="0"/>
    <xf numFmtId="0" fontId="26" fillId="35" borderId="125" applyNumberFormat="0" applyFont="0" applyAlignment="0" applyProtection="0"/>
    <xf numFmtId="0" fontId="87" fillId="0" borderId="127" applyNumberFormat="0" applyFill="0" applyAlignment="0" applyProtection="0"/>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4" fontId="69" fillId="64" borderId="126" applyNumberFormat="0" applyProtection="0">
      <alignment horizontal="right" vertical="center"/>
    </xf>
    <xf numFmtId="0" fontId="26" fillId="63" borderId="126" applyNumberFormat="0" applyProtection="0">
      <alignment horizontal="left" vertical="center" indent="1"/>
    </xf>
    <xf numFmtId="0" fontId="138" fillId="42" borderId="114" applyNumberFormat="0" applyAlignment="0" applyProtection="0"/>
    <xf numFmtId="0" fontId="82" fillId="42" borderId="114" applyNumberFormat="0" applyAlignment="0" applyProtection="0"/>
    <xf numFmtId="0" fontId="82" fillId="61" borderId="114" applyNumberFormat="0" applyAlignment="0" applyProtection="0"/>
    <xf numFmtId="0" fontId="82" fillId="42" borderId="114" applyNumberFormat="0" applyAlignment="0" applyProtection="0"/>
    <xf numFmtId="0" fontId="82" fillId="61" borderId="114" applyNumberFormat="0" applyAlignment="0" applyProtection="0"/>
    <xf numFmtId="0" fontId="82" fillId="61" borderId="114" applyNumberFormat="0" applyAlignment="0" applyProtection="0"/>
    <xf numFmtId="0" fontId="82" fillId="42" borderId="114" applyNumberFormat="0" applyAlignment="0" applyProtection="0"/>
    <xf numFmtId="0" fontId="82" fillId="61" borderId="114" applyNumberFormat="0" applyAlignment="0" applyProtection="0"/>
    <xf numFmtId="0" fontId="36" fillId="35" borderId="125" applyNumberFormat="0" applyFont="0" applyAlignment="0" applyProtection="0"/>
    <xf numFmtId="0" fontId="36" fillId="35" borderId="125" applyNumberFormat="0" applyFont="0" applyAlignment="0" applyProtection="0"/>
    <xf numFmtId="0" fontId="69" fillId="35" borderId="125" applyNumberFormat="0" applyFont="0" applyAlignment="0" applyProtection="0"/>
    <xf numFmtId="0" fontId="26" fillId="35" borderId="125" applyNumberFormat="0" applyFont="0" applyAlignment="0" applyProtection="0"/>
    <xf numFmtId="0" fontId="26" fillId="35" borderId="125" applyNumberFormat="0" applyFont="0" applyAlignment="0" applyProtection="0"/>
    <xf numFmtId="0" fontId="36" fillId="35" borderId="116" applyNumberFormat="0" applyFont="0" applyAlignment="0" applyProtection="0"/>
    <xf numFmtId="0" fontId="36" fillId="35" borderId="116" applyNumberFormat="0" applyFont="0" applyAlignment="0" applyProtection="0"/>
    <xf numFmtId="0" fontId="85" fillId="55" borderId="117" applyNumberFormat="0" applyAlignment="0" applyProtection="0"/>
    <xf numFmtId="0" fontId="85" fillId="55" borderId="117" applyNumberFormat="0" applyAlignment="0" applyProtection="0"/>
    <xf numFmtId="0" fontId="85" fillId="55" borderId="117" applyNumberFormat="0" applyAlignment="0" applyProtection="0"/>
    <xf numFmtId="0" fontId="26" fillId="63" borderId="117" applyNumberFormat="0" applyProtection="0">
      <alignment horizontal="left" vertical="center" indent="1"/>
    </xf>
    <xf numFmtId="0" fontId="26" fillId="63" borderId="117" applyNumberFormat="0" applyProtection="0">
      <alignment horizontal="left" vertical="center" indent="1"/>
    </xf>
    <xf numFmtId="0" fontId="26" fillId="63" borderId="117" applyNumberFormat="0" applyProtection="0">
      <alignment horizontal="left" vertical="center" indent="1"/>
    </xf>
    <xf numFmtId="0" fontId="87" fillId="0" borderId="118" applyNumberFormat="0" applyFill="0" applyAlignment="0" applyProtection="0"/>
    <xf numFmtId="0" fontId="87" fillId="0" borderId="118" applyNumberFormat="0" applyFill="0" applyAlignment="0" applyProtection="0"/>
    <xf numFmtId="0" fontId="26" fillId="63" borderId="126" applyNumberFormat="0" applyProtection="0">
      <alignment horizontal="left" vertical="center" indent="1"/>
    </xf>
    <xf numFmtId="0" fontId="87" fillId="0" borderId="118" applyNumberFormat="0" applyFill="0" applyAlignment="0" applyProtection="0"/>
    <xf numFmtId="0" fontId="138" fillId="42" borderId="114" applyNumberFormat="0" applyAlignment="0" applyProtection="0"/>
    <xf numFmtId="0" fontId="26" fillId="35" borderId="116" applyNumberFormat="0" applyFont="0" applyAlignment="0" applyProtection="0"/>
    <xf numFmtId="0" fontId="87" fillId="0" borderId="118" applyNumberFormat="0" applyFill="0" applyAlignment="0" applyProtection="0"/>
    <xf numFmtId="0" fontId="82" fillId="42" borderId="123" applyNumberFormat="0" applyAlignment="0" applyProtection="0"/>
    <xf numFmtId="10" fontId="6" fillId="60" borderId="122" applyNumberFormat="0" applyBorder="0" applyAlignment="0" applyProtection="0"/>
    <xf numFmtId="0" fontId="85" fillId="55" borderId="126" applyNumberFormat="0" applyAlignment="0" applyProtection="0"/>
    <xf numFmtId="0" fontId="36" fillId="35" borderId="125" applyNumberFormat="0" applyFont="0" applyAlignment="0" applyProtection="0"/>
    <xf numFmtId="0" fontId="82" fillId="61" borderId="123" applyNumberFormat="0" applyAlignment="0" applyProtection="0"/>
    <xf numFmtId="0" fontId="87" fillId="0" borderId="127" applyNumberFormat="0" applyFill="0" applyAlignment="0" applyProtection="0"/>
    <xf numFmtId="0" fontId="82" fillId="61" borderId="123" applyNumberFormat="0" applyAlignment="0" applyProtection="0"/>
    <xf numFmtId="10" fontId="6" fillId="60" borderId="122" applyNumberFormat="0" applyBorder="0" applyAlignment="0" applyProtection="0"/>
    <xf numFmtId="0" fontId="138" fillId="42" borderId="123" applyNumberFormat="0" applyAlignment="0" applyProtection="0"/>
    <xf numFmtId="0" fontId="82" fillId="42" borderId="123" applyNumberFormat="0" applyAlignment="0" applyProtection="0"/>
    <xf numFmtId="0" fontId="82" fillId="61" borderId="123" applyNumberFormat="0" applyAlignment="0" applyProtection="0"/>
    <xf numFmtId="0" fontId="82" fillId="42"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42" borderId="123" applyNumberFormat="0" applyAlignment="0" applyProtection="0"/>
    <xf numFmtId="0" fontId="82" fillId="61" borderId="123" applyNumberFormat="0" applyAlignment="0" applyProtection="0"/>
    <xf numFmtId="0" fontId="36" fillId="35" borderId="125" applyNumberFormat="0" applyFont="0" applyAlignment="0" applyProtection="0"/>
    <xf numFmtId="0" fontId="36" fillId="35" borderId="125" applyNumberFormat="0" applyFont="0" applyAlignment="0" applyProtection="0"/>
    <xf numFmtId="0" fontId="85" fillId="55" borderId="126" applyNumberFormat="0" applyAlignment="0" applyProtection="0"/>
    <xf numFmtId="0" fontId="85" fillId="55" borderId="126" applyNumberFormat="0" applyAlignment="0" applyProtection="0"/>
    <xf numFmtId="0" fontId="85" fillId="55" borderId="126" applyNumberFormat="0" applyAlignment="0" applyProtection="0"/>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87" fillId="0" borderId="127" applyNumberFormat="0" applyFill="0" applyAlignment="0" applyProtection="0"/>
    <xf numFmtId="0" fontId="87" fillId="0" borderId="127" applyNumberFormat="0" applyFill="0" applyAlignment="0" applyProtection="0"/>
    <xf numFmtId="0" fontId="87" fillId="0" borderId="127" applyNumberFormat="0" applyFill="0" applyAlignment="0" applyProtection="0"/>
    <xf numFmtId="0" fontId="138" fillId="42" borderId="123" applyNumberFormat="0" applyAlignment="0" applyProtection="0"/>
    <xf numFmtId="0" fontId="26" fillId="35" borderId="125" applyNumberFormat="0" applyFont="0" applyAlignment="0" applyProtection="0"/>
    <xf numFmtId="0" fontId="87" fillId="0" borderId="127" applyNumberFormat="0" applyFill="0" applyAlignment="0" applyProtection="0"/>
    <xf numFmtId="0" fontId="87" fillId="0" borderId="127" applyNumberFormat="0" applyFill="0" applyAlignment="0" applyProtection="0"/>
    <xf numFmtId="0" fontId="26" fillId="35" borderId="125" applyNumberFormat="0" applyFont="0" applyAlignment="0" applyProtection="0"/>
    <xf numFmtId="0" fontId="87" fillId="0" borderId="128" applyNumberFormat="0" applyFill="0" applyAlignment="0" applyProtection="0"/>
    <xf numFmtId="0" fontId="87" fillId="0" borderId="127" applyNumberFormat="0" applyFill="0" applyAlignment="0" applyProtection="0"/>
    <xf numFmtId="0" fontId="26" fillId="63" borderId="126" applyNumberFormat="0" applyProtection="0">
      <alignment horizontal="left" vertical="center" indent="1"/>
    </xf>
    <xf numFmtId="4" fontId="69" fillId="62" borderId="126" applyNumberFormat="0" applyProtection="0">
      <alignment vertical="center"/>
    </xf>
    <xf numFmtId="4" fontId="69" fillId="62" borderId="126" applyNumberFormat="0" applyProtection="0">
      <alignment horizontal="left" vertical="center" indent="1"/>
    </xf>
    <xf numFmtId="0" fontId="26" fillId="35" borderId="125" applyNumberFormat="0" applyFont="0" applyAlignment="0" applyProtection="0"/>
    <xf numFmtId="0" fontId="26" fillId="35" borderId="125" applyNumberFormat="0" applyFont="0" applyAlignment="0" applyProtection="0"/>
    <xf numFmtId="0" fontId="85" fillId="55" borderId="126" applyNumberFormat="0" applyAlignment="0" applyProtection="0"/>
    <xf numFmtId="0" fontId="85" fillId="55" borderId="126" applyNumberFormat="0" applyAlignment="0" applyProtection="0"/>
    <xf numFmtId="0" fontId="26" fillId="63" borderId="126" applyNumberFormat="0" applyProtection="0">
      <alignment horizontal="left" vertical="center" indent="1"/>
    </xf>
    <xf numFmtId="0" fontId="85" fillId="55" borderId="126" applyNumberFormat="0" applyAlignment="0" applyProtection="0"/>
    <xf numFmtId="0" fontId="36" fillId="35" borderId="125" applyNumberFormat="0" applyFont="0" applyAlignment="0" applyProtection="0"/>
    <xf numFmtId="0" fontId="82" fillId="61" borderId="123" applyNumberFormat="0" applyAlignment="0" applyProtection="0"/>
    <xf numFmtId="0" fontId="82" fillId="61" borderId="123" applyNumberFormat="0" applyAlignment="0" applyProtection="0"/>
    <xf numFmtId="0" fontId="87" fillId="0" borderId="127" applyNumberFormat="0" applyFill="0" applyAlignment="0" applyProtection="0"/>
    <xf numFmtId="0" fontId="87" fillId="0" borderId="127" applyNumberFormat="0" applyFill="0" applyAlignment="0" applyProtection="0"/>
    <xf numFmtId="4" fontId="69" fillId="62" borderId="126" applyNumberFormat="0" applyProtection="0">
      <alignment horizontal="left" vertical="center" indent="1"/>
    </xf>
    <xf numFmtId="4" fontId="69" fillId="62" borderId="126" applyNumberFormat="0" applyProtection="0">
      <alignment horizontal="left" vertical="center" indent="1"/>
    </xf>
    <xf numFmtId="0" fontId="138" fillId="42" borderId="123" applyNumberFormat="0" applyAlignment="0" applyProtection="0"/>
    <xf numFmtId="0" fontId="141" fillId="55" borderId="126" applyNumberFormat="0" applyAlignment="0" applyProtection="0"/>
    <xf numFmtId="0" fontId="138" fillId="42" borderId="123" applyNumberFormat="0" applyAlignment="0" applyProtection="0"/>
    <xf numFmtId="0" fontId="26" fillId="35" borderId="144" applyNumberFormat="0" applyFont="0" applyAlignment="0" applyProtection="0"/>
    <xf numFmtId="0" fontId="82" fillId="61" borderId="133" applyNumberFormat="0" applyAlignment="0" applyProtection="0"/>
    <xf numFmtId="0" fontId="26" fillId="63" borderId="126" applyNumberFormat="0" applyProtection="0">
      <alignment horizontal="left" vertical="center" indent="1"/>
    </xf>
    <xf numFmtId="0" fontId="26" fillId="35" borderId="125" applyNumberFormat="0" applyFont="0" applyAlignment="0" applyProtection="0"/>
    <xf numFmtId="4" fontId="69" fillId="64" borderId="145" applyNumberFormat="0" applyProtection="0">
      <alignment horizontal="right" vertical="center"/>
    </xf>
    <xf numFmtId="0" fontId="26" fillId="63" borderId="126" applyNumberFormat="0" applyProtection="0">
      <alignment horizontal="left" vertical="center" indent="1"/>
    </xf>
    <xf numFmtId="0" fontId="26" fillId="35" borderId="125" applyNumberFormat="0" applyFont="0" applyAlignment="0" applyProtection="0"/>
    <xf numFmtId="0" fontId="113" fillId="67" borderId="133" applyNumberFormat="0" applyAlignment="0" applyProtection="0"/>
    <xf numFmtId="0" fontId="26" fillId="63" borderId="126" applyNumberFormat="0" applyProtection="0">
      <alignment horizontal="left" vertical="center" indent="1"/>
    </xf>
    <xf numFmtId="0" fontId="36" fillId="35" borderId="125" applyNumberFormat="0" applyFont="0" applyAlignment="0" applyProtection="0"/>
    <xf numFmtId="0" fontId="91" fillId="0" borderId="124"/>
    <xf numFmtId="0" fontId="91" fillId="0" borderId="124"/>
    <xf numFmtId="0" fontId="93" fillId="58" borderId="143"/>
    <xf numFmtId="0" fontId="87" fillId="0" borderId="137" applyNumberFormat="0" applyFill="0" applyAlignment="0" applyProtection="0"/>
    <xf numFmtId="0" fontId="87" fillId="0" borderId="137" applyNumberFormat="0" applyFill="0" applyAlignment="0" applyProtection="0"/>
    <xf numFmtId="0" fontId="87" fillId="0" borderId="137" applyNumberFormat="0" applyFill="0" applyAlignment="0" applyProtection="0"/>
    <xf numFmtId="0" fontId="87" fillId="0" borderId="137" applyNumberFormat="0" applyFill="0" applyAlignment="0" applyProtection="0"/>
    <xf numFmtId="0" fontId="87" fillId="0" borderId="137" applyNumberFormat="0" applyFill="0" applyAlignment="0" applyProtection="0"/>
    <xf numFmtId="0" fontId="82" fillId="61" borderId="151" applyNumberFormat="0" applyAlignment="0" applyProtection="0"/>
    <xf numFmtId="0" fontId="87" fillId="0" borderId="137" applyNumberFormat="0" applyFill="0" applyAlignment="0" applyProtection="0"/>
    <xf numFmtId="0" fontId="87" fillId="0" borderId="137" applyNumberFormat="0" applyFill="0" applyAlignment="0" applyProtection="0"/>
    <xf numFmtId="0" fontId="87" fillId="0" borderId="137" applyNumberFormat="0" applyFill="0" applyAlignment="0" applyProtection="0"/>
    <xf numFmtId="0" fontId="26" fillId="63" borderId="154" applyNumberFormat="0" applyProtection="0">
      <alignment horizontal="left" vertical="center" indent="1"/>
    </xf>
    <xf numFmtId="0" fontId="91" fillId="0" borderId="152"/>
    <xf numFmtId="0" fontId="93" fillId="0" borderId="124"/>
    <xf numFmtId="0" fontId="93" fillId="58" borderId="124"/>
    <xf numFmtId="0" fontId="26" fillId="63" borderId="136" applyNumberFormat="0" applyProtection="0">
      <alignment horizontal="left" vertical="center" indent="1"/>
    </xf>
    <xf numFmtId="4" fontId="69" fillId="62" borderId="136" applyNumberFormat="0" applyProtection="0">
      <alignment horizontal="left" vertical="center" indent="1"/>
    </xf>
    <xf numFmtId="4" fontId="69" fillId="62" borderId="136" applyNumberFormat="0" applyProtection="0">
      <alignment horizontal="left" vertical="center" indent="1"/>
    </xf>
    <xf numFmtId="0" fontId="82" fillId="61" borderId="151" applyNumberFormat="0" applyAlignment="0" applyProtection="0"/>
    <xf numFmtId="0" fontId="36" fillId="35" borderId="153" applyNumberFormat="0" applyFont="0" applyAlignment="0" applyProtection="0"/>
    <xf numFmtId="0" fontId="87" fillId="0" borderId="155" applyNumberFormat="0" applyFill="0" applyAlignment="0" applyProtection="0"/>
    <xf numFmtId="0" fontId="26" fillId="63" borderId="154" applyNumberFormat="0" applyProtection="0">
      <alignment horizontal="left" vertical="center" indent="1"/>
    </xf>
    <xf numFmtId="0" fontId="141" fillId="55" borderId="154" applyNumberFormat="0" applyAlignment="0" applyProtection="0"/>
    <xf numFmtId="0" fontId="26" fillId="63" borderId="154" applyNumberFormat="0" applyProtection="0">
      <alignment horizontal="left" vertical="center" indent="1"/>
    </xf>
    <xf numFmtId="0" fontId="75" fillId="55" borderId="142" applyNumberFormat="0" applyAlignment="0" applyProtection="0"/>
    <xf numFmtId="0" fontId="75" fillId="55" borderId="142" applyNumberFormat="0" applyAlignment="0" applyProtection="0"/>
    <xf numFmtId="0" fontId="138" fillId="42" borderId="151" applyNumberFormat="0" applyAlignment="0" applyProtection="0"/>
    <xf numFmtId="0" fontId="82" fillId="42" borderId="123" applyNumberFormat="0" applyAlignment="0" applyProtection="0"/>
    <xf numFmtId="10" fontId="6" fillId="60" borderId="122" applyNumberFormat="0" applyBorder="0" applyAlignment="0" applyProtection="0"/>
    <xf numFmtId="10" fontId="6" fillId="60" borderId="122" applyNumberFormat="0" applyBorder="0" applyAlignment="0" applyProtection="0"/>
    <xf numFmtId="0" fontId="82" fillId="42" borderId="123" applyNumberFormat="0" applyAlignment="0" applyProtection="0"/>
    <xf numFmtId="0" fontId="82" fillId="42" borderId="123" applyNumberFormat="0" applyAlignment="0" applyProtection="0"/>
    <xf numFmtId="0" fontId="82" fillId="42" borderId="123" applyNumberFormat="0" applyAlignment="0" applyProtection="0"/>
    <xf numFmtId="0" fontId="26" fillId="35" borderId="135" applyNumberFormat="0" applyFont="0" applyAlignment="0" applyProtection="0"/>
    <xf numFmtId="0" fontId="26" fillId="35" borderId="135" applyNumberFormat="0" applyFont="0" applyAlignment="0" applyProtection="0"/>
    <xf numFmtId="0" fontId="91" fillId="0" borderId="143"/>
    <xf numFmtId="10" fontId="6" fillId="60" borderId="141" applyNumberFormat="0" applyBorder="0" applyAlignment="0" applyProtection="0"/>
    <xf numFmtId="0" fontId="26" fillId="35" borderId="153" applyNumberFormat="0" applyFont="0" applyAlignment="0" applyProtection="0"/>
    <xf numFmtId="0" fontId="131" fillId="55" borderId="151" applyNumberFormat="0" applyAlignment="0" applyProtection="0"/>
    <xf numFmtId="40" fontId="70" fillId="0" borderId="149"/>
    <xf numFmtId="10" fontId="6" fillId="60" borderId="150" applyNumberFormat="0" applyBorder="0" applyAlignment="0" applyProtection="0"/>
    <xf numFmtId="0" fontId="87" fillId="0" borderId="156" applyNumberFormat="0" applyFill="0" applyAlignment="0" applyProtection="0"/>
    <xf numFmtId="0" fontId="91" fillId="0" borderId="152"/>
    <xf numFmtId="0" fontId="26" fillId="35" borderId="144" applyNumberFormat="0" applyFont="0" applyAlignment="0" applyProtection="0"/>
    <xf numFmtId="0" fontId="82" fillId="42" borderId="133" applyNumberFormat="0" applyAlignment="0" applyProtection="0"/>
    <xf numFmtId="0" fontId="82" fillId="42" borderId="133" applyNumberFormat="0" applyAlignment="0" applyProtection="0"/>
    <xf numFmtId="10" fontId="6" fillId="60" borderId="132" applyNumberFormat="0" applyBorder="0" applyAlignment="0" applyProtection="0"/>
    <xf numFmtId="0" fontId="82" fillId="42" borderId="133" applyNumberFormat="0" applyAlignment="0" applyProtection="0"/>
    <xf numFmtId="0" fontId="75" fillId="55" borderId="151" applyNumberFormat="0" applyAlignment="0" applyProtection="0"/>
    <xf numFmtId="0" fontId="75" fillId="55" borderId="151" applyNumberFormat="0" applyAlignment="0" applyProtection="0"/>
    <xf numFmtId="0" fontId="87" fillId="0" borderId="155" applyNumberFormat="0" applyFill="0" applyAlignment="0" applyProtection="0"/>
    <xf numFmtId="0" fontId="82" fillId="61" borderId="151" applyNumberFormat="0" applyAlignment="0" applyProtection="0"/>
    <xf numFmtId="4" fontId="69" fillId="62" borderId="145" applyNumberFormat="0" applyProtection="0">
      <alignment horizontal="left" vertical="center" indent="1"/>
    </xf>
    <xf numFmtId="0" fontId="93" fillId="0" borderId="134"/>
    <xf numFmtId="0" fontId="87" fillId="0" borderId="146" applyNumberFormat="0" applyFill="0" applyAlignment="0" applyProtection="0"/>
    <xf numFmtId="0" fontId="91" fillId="0" borderId="134"/>
    <xf numFmtId="0" fontId="91" fillId="0" borderId="134"/>
    <xf numFmtId="0" fontId="91" fillId="0" borderId="134"/>
    <xf numFmtId="0" fontId="87" fillId="0" borderId="156" applyNumberFormat="0" applyFill="0" applyAlignment="0" applyProtection="0"/>
    <xf numFmtId="4" fontId="69" fillId="62" borderId="154" applyNumberFormat="0" applyProtection="0">
      <alignment vertical="center"/>
    </xf>
    <xf numFmtId="0" fontId="82" fillId="42" borderId="151" applyNumberFormat="0" applyAlignment="0" applyProtection="0"/>
    <xf numFmtId="0" fontId="85" fillId="67" borderId="145" applyNumberFormat="0" applyAlignment="0" applyProtection="0"/>
    <xf numFmtId="0" fontId="26" fillId="35" borderId="125" applyNumberFormat="0" applyFont="0" applyAlignment="0" applyProtection="0"/>
    <xf numFmtId="0" fontId="26" fillId="35" borderId="125" applyNumberFormat="0" applyFont="0" applyAlignment="0" applyProtection="0"/>
    <xf numFmtId="0" fontId="36" fillId="35" borderId="125" applyNumberFormat="0" applyFont="0" applyAlignment="0" applyProtection="0"/>
    <xf numFmtId="0" fontId="26" fillId="35" borderId="125" applyNumberFormat="0" applyFont="0" applyAlignment="0" applyProtection="0"/>
    <xf numFmtId="0" fontId="26" fillId="35" borderId="125" applyNumberFormat="0" applyFont="0" applyAlignment="0" applyProtection="0"/>
    <xf numFmtId="0" fontId="36" fillId="35" borderId="125" applyNumberFormat="0" applyFont="0" applyAlignment="0" applyProtection="0"/>
    <xf numFmtId="0" fontId="36" fillId="35" borderId="125" applyNumberFormat="0" applyFont="0" applyAlignment="0" applyProtection="0"/>
    <xf numFmtId="0" fontId="69" fillId="35" borderId="125" applyNumberFormat="0" applyFont="0" applyAlignment="0" applyProtection="0"/>
    <xf numFmtId="0" fontId="36" fillId="35" borderId="125" applyNumberFormat="0" applyFont="0" applyAlignment="0" applyProtection="0"/>
    <xf numFmtId="0" fontId="26" fillId="35" borderId="125" applyNumberFormat="0" applyFont="0" applyAlignment="0" applyProtection="0"/>
    <xf numFmtId="0" fontId="36" fillId="35" borderId="125" applyNumberFormat="0" applyFont="0" applyAlignment="0" applyProtection="0"/>
    <xf numFmtId="0" fontId="26" fillId="35" borderId="125" applyNumberFormat="0" applyFont="0" applyAlignment="0" applyProtection="0"/>
    <xf numFmtId="0" fontId="36" fillId="35" borderId="125" applyNumberFormat="0" applyFont="0" applyAlignment="0" applyProtection="0"/>
    <xf numFmtId="0" fontId="85" fillId="55" borderId="126" applyNumberFormat="0" applyAlignment="0" applyProtection="0"/>
    <xf numFmtId="0" fontId="85" fillId="55" borderId="126" applyNumberFormat="0" applyAlignment="0" applyProtection="0"/>
    <xf numFmtId="0" fontId="85" fillId="55" borderId="126" applyNumberFormat="0" applyAlignment="0" applyProtection="0"/>
    <xf numFmtId="0" fontId="82" fillId="61" borderId="151" applyNumberFormat="0" applyAlignment="0" applyProtection="0"/>
    <xf numFmtId="0" fontId="82" fillId="61" borderId="151" applyNumberFormat="0" applyAlignment="0" applyProtection="0"/>
    <xf numFmtId="0" fontId="26" fillId="63" borderId="154" applyNumberFormat="0" applyProtection="0">
      <alignment horizontal="left" vertical="center" indent="1"/>
    </xf>
    <xf numFmtId="4" fontId="69" fillId="62" borderId="154" applyNumberFormat="0" applyProtection="0">
      <alignment vertical="center"/>
    </xf>
    <xf numFmtId="0" fontId="82" fillId="61" borderId="151" applyNumberFormat="0" applyAlignment="0" applyProtection="0"/>
    <xf numFmtId="0" fontId="85" fillId="55" borderId="154" applyNumberFormat="0" applyAlignment="0" applyProtection="0"/>
    <xf numFmtId="40" fontId="67" fillId="0" borderId="140">
      <alignment horizontal="right"/>
    </xf>
    <xf numFmtId="179" fontId="67" fillId="0" borderId="140">
      <alignment horizontal="right"/>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93" fillId="58" borderId="152"/>
    <xf numFmtId="0" fontId="36" fillId="35" borderId="153" applyNumberFormat="0" applyFont="0" applyAlignment="0" applyProtection="0"/>
    <xf numFmtId="0" fontId="85" fillId="55" borderId="154" applyNumberFormat="0" applyAlignment="0" applyProtection="0"/>
    <xf numFmtId="0" fontId="26" fillId="70" borderId="153" applyNumberFormat="0" applyFont="0" applyAlignment="0" applyProtection="0"/>
    <xf numFmtId="0" fontId="87" fillId="0" borderId="157" applyNumberFormat="0" applyFill="0" applyAlignment="0" applyProtection="0"/>
    <xf numFmtId="0" fontId="113" fillId="67" borderId="151" applyNumberFormat="0" applyAlignment="0" applyProtection="0"/>
    <xf numFmtId="40" fontId="70" fillId="0" borderId="149"/>
    <xf numFmtId="0" fontId="26" fillId="63" borderId="154" applyNumberFormat="0" applyProtection="0">
      <alignment horizontal="left" vertical="center" indent="1"/>
    </xf>
    <xf numFmtId="0" fontId="75" fillId="55" borderId="133" applyNumberFormat="0" applyAlignment="0" applyProtection="0"/>
    <xf numFmtId="0" fontId="75" fillId="55" borderId="133" applyNumberFormat="0" applyAlignment="0" applyProtection="0"/>
    <xf numFmtId="0" fontId="75" fillId="55" borderId="133" applyNumberFormat="0" applyAlignment="0" applyProtection="0"/>
    <xf numFmtId="10" fontId="6" fillId="60" borderId="150" applyNumberFormat="0" applyBorder="0" applyAlignment="0" applyProtection="0"/>
    <xf numFmtId="0" fontId="87" fillId="0" borderId="156" applyNumberFormat="0" applyFill="0" applyAlignment="0" applyProtection="0"/>
    <xf numFmtId="0" fontId="82" fillId="42" borderId="151" applyNumberFormat="0" applyAlignment="0" applyProtection="0"/>
    <xf numFmtId="4" fontId="69" fillId="62" borderId="126" applyNumberFormat="0" applyProtection="0">
      <alignment vertical="center"/>
    </xf>
    <xf numFmtId="4" fontId="69" fillId="62" borderId="126" applyNumberFormat="0" applyProtection="0">
      <alignment vertical="center"/>
    </xf>
    <xf numFmtId="4" fontId="69" fillId="62" borderId="126" applyNumberFormat="0" applyProtection="0">
      <alignment horizontal="left" vertical="center" indent="1"/>
    </xf>
    <xf numFmtId="4" fontId="69" fillId="62" borderId="126" applyNumberFormat="0" applyProtection="0">
      <alignment horizontal="left" vertical="center" indent="1"/>
    </xf>
    <xf numFmtId="4" fontId="69" fillId="62" borderId="126" applyNumberFormat="0" applyProtection="0">
      <alignment horizontal="left" vertical="center" indent="1"/>
    </xf>
    <xf numFmtId="4" fontId="69" fillId="62"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4" fontId="69" fillId="64" borderId="126" applyNumberFormat="0" applyProtection="0">
      <alignment horizontal="right" vertical="center"/>
    </xf>
    <xf numFmtId="4" fontId="69" fillId="64" borderId="126" applyNumberFormat="0" applyProtection="0">
      <alignment horizontal="right" vertical="center"/>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54" applyNumberFormat="0" applyProtection="0">
      <alignment horizontal="left" vertical="center" indent="1"/>
    </xf>
    <xf numFmtId="0" fontId="82" fillId="61" borderId="142" applyNumberFormat="0" applyAlignment="0" applyProtection="0"/>
    <xf numFmtId="0" fontId="26" fillId="35" borderId="153" applyNumberFormat="0" applyFont="0" applyAlignment="0" applyProtection="0"/>
    <xf numFmtId="0" fontId="82" fillId="61" borderId="142" applyNumberFormat="0" applyAlignment="0" applyProtection="0"/>
    <xf numFmtId="0" fontId="69" fillId="35" borderId="144" applyNumberFormat="0" applyFont="0" applyAlignment="0" applyProtection="0"/>
    <xf numFmtId="0" fontId="87" fillId="0" borderId="156" applyNumberFormat="0" applyFill="0" applyAlignment="0" applyProtection="0"/>
    <xf numFmtId="0" fontId="75" fillId="55" borderId="142" applyNumberFormat="0" applyAlignment="0" applyProtection="0"/>
    <xf numFmtId="0" fontId="87" fillId="0" borderId="127" applyNumberFormat="0" applyFill="0" applyAlignment="0" applyProtection="0"/>
    <xf numFmtId="0" fontId="87" fillId="0" borderId="127" applyNumberFormat="0" applyFill="0" applyAlignment="0" applyProtection="0"/>
    <xf numFmtId="0" fontId="87" fillId="0" borderId="127" applyNumberFormat="0" applyFill="0" applyAlignment="0" applyProtection="0"/>
    <xf numFmtId="0" fontId="82" fillId="75" borderId="151" applyNumberFormat="0" applyAlignment="0" applyProtection="0"/>
    <xf numFmtId="0" fontId="87" fillId="0" borderId="127" applyNumberFormat="0" applyFill="0" applyAlignment="0" applyProtection="0"/>
    <xf numFmtId="0" fontId="87" fillId="0" borderId="127" applyNumberFormat="0" applyFill="0" applyAlignment="0" applyProtection="0"/>
    <xf numFmtId="0" fontId="87" fillId="0" borderId="127" applyNumberFormat="0" applyFill="0" applyAlignment="0" applyProtection="0"/>
    <xf numFmtId="0" fontId="87" fillId="0" borderId="127" applyNumberFormat="0" applyFill="0" applyAlignment="0" applyProtection="0"/>
    <xf numFmtId="0" fontId="87" fillId="0" borderId="127" applyNumberFormat="0" applyFill="0" applyAlignment="0" applyProtection="0"/>
    <xf numFmtId="0" fontId="87" fillId="0" borderId="127" applyNumberFormat="0" applyFill="0" applyAlignment="0" applyProtection="0"/>
    <xf numFmtId="0" fontId="87" fillId="0" borderId="127" applyNumberFormat="0" applyFill="0" applyAlignment="0" applyProtection="0"/>
    <xf numFmtId="0" fontId="82" fillId="61" borderId="151" applyNumberFormat="0" applyAlignment="0" applyProtection="0"/>
    <xf numFmtId="0" fontId="82" fillId="61" borderId="142" applyNumberFormat="0" applyAlignment="0" applyProtection="0"/>
    <xf numFmtId="0" fontId="36" fillId="35" borderId="153" applyNumberFormat="0" applyFont="0" applyAlignment="0" applyProtection="0"/>
    <xf numFmtId="0" fontId="82" fillId="61" borderId="151" applyNumberFormat="0" applyAlignment="0" applyProtection="0"/>
    <xf numFmtId="0" fontId="87" fillId="0" borderId="155" applyNumberFormat="0" applyFill="0" applyAlignment="0" applyProtection="0"/>
    <xf numFmtId="0" fontId="93" fillId="58" borderId="134"/>
    <xf numFmtId="0" fontId="87" fillId="0" borderId="146" applyNumberFormat="0" applyFill="0" applyAlignment="0" applyProtection="0"/>
    <xf numFmtId="0" fontId="87" fillId="0" borderId="146" applyNumberFormat="0" applyFill="0" applyAlignment="0" applyProtection="0"/>
    <xf numFmtId="0" fontId="91" fillId="0" borderId="134"/>
    <xf numFmtId="0" fontId="82" fillId="61" borderId="142" applyNumberFormat="0" applyAlignment="0" applyProtection="0"/>
    <xf numFmtId="0" fontId="113" fillId="67" borderId="142" applyNumberFormat="0" applyAlignment="0" applyProtection="0"/>
    <xf numFmtId="0" fontId="26" fillId="35" borderId="153" applyNumberFormat="0" applyFont="0" applyAlignment="0" applyProtection="0"/>
    <xf numFmtId="0" fontId="87" fillId="0" borderId="147" applyNumberFormat="0" applyFill="0" applyAlignment="0" applyProtection="0"/>
    <xf numFmtId="0" fontId="87" fillId="0" borderId="128" applyNumberFormat="0" applyFill="0" applyAlignment="0" applyProtection="0"/>
    <xf numFmtId="0" fontId="97" fillId="0" borderId="146" applyNumberFormat="0" applyFill="0" applyAlignment="0" applyProtection="0"/>
    <xf numFmtId="0" fontId="82" fillId="61" borderId="142" applyNumberFormat="0" applyAlignment="0" applyProtection="0"/>
    <xf numFmtId="0" fontId="36" fillId="35" borderId="153" applyNumberFormat="0" applyFont="0" applyAlignment="0" applyProtection="0"/>
    <xf numFmtId="0" fontId="87" fillId="0" borderId="155" applyNumberFormat="0" applyFill="0" applyAlignment="0" applyProtection="0"/>
    <xf numFmtId="0" fontId="93" fillId="0" borderId="152"/>
    <xf numFmtId="0" fontId="75" fillId="55" borderId="151" applyNumberFormat="0" applyAlignment="0" applyProtection="0"/>
    <xf numFmtId="0" fontId="87" fillId="0" borderId="128" applyNumberFormat="0" applyFill="0" applyAlignment="0" applyProtection="0"/>
    <xf numFmtId="0" fontId="82" fillId="61" borderId="151" applyNumberFormat="0" applyAlignment="0" applyProtection="0"/>
    <xf numFmtId="0" fontId="91" fillId="0" borderId="143"/>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4" fontId="69" fillId="62" borderId="136" applyNumberFormat="0" applyProtection="0">
      <alignment vertical="center"/>
    </xf>
    <xf numFmtId="4" fontId="69" fillId="62" borderId="136" applyNumberFormat="0" applyProtection="0">
      <alignment vertical="center"/>
    </xf>
    <xf numFmtId="10" fontId="6" fillId="60" borderId="122" applyNumberFormat="0" applyBorder="0" applyAlignment="0" applyProtection="0"/>
    <xf numFmtId="10" fontId="6" fillId="60" borderId="122" applyNumberFormat="0" applyBorder="0" applyAlignment="0" applyProtection="0"/>
    <xf numFmtId="4" fontId="69" fillId="62" borderId="145" applyNumberFormat="0" applyProtection="0">
      <alignment horizontal="left" vertical="center" indent="1"/>
    </xf>
    <xf numFmtId="0" fontId="87" fillId="0" borderId="146" applyNumberFormat="0" applyFill="0" applyAlignment="0" applyProtection="0"/>
    <xf numFmtId="0" fontId="93" fillId="58" borderId="152"/>
    <xf numFmtId="0" fontId="26" fillId="63" borderId="154" applyNumberFormat="0" applyProtection="0">
      <alignment horizontal="left" vertical="center" indent="1"/>
    </xf>
    <xf numFmtId="4" fontId="69" fillId="62" borderId="154" applyNumberFormat="0" applyProtection="0">
      <alignment horizontal="left" vertical="center" indent="1"/>
    </xf>
    <xf numFmtId="0" fontId="26" fillId="35" borderId="144" applyNumberFormat="0" applyFont="0" applyAlignment="0" applyProtection="0"/>
    <xf numFmtId="4" fontId="69" fillId="64" borderId="154" applyNumberFormat="0" applyProtection="0">
      <alignment horizontal="right" vertical="center"/>
    </xf>
    <xf numFmtId="0" fontId="87" fillId="0" borderId="147" applyNumberFormat="0" applyFill="0" applyAlignment="0" applyProtection="0"/>
    <xf numFmtId="0" fontId="87" fillId="0" borderId="155" applyNumberFormat="0" applyFill="0" applyAlignment="0" applyProtection="0"/>
    <xf numFmtId="0" fontId="87" fillId="0" borderId="128" applyNumberFormat="0" applyFill="0" applyAlignment="0" applyProtection="0"/>
    <xf numFmtId="0" fontId="85" fillId="67" borderId="126" applyNumberFormat="0" applyAlignment="0" applyProtection="0"/>
    <xf numFmtId="0" fontId="26" fillId="35" borderId="125" applyNumberFormat="0" applyFont="0" applyAlignment="0" applyProtection="0"/>
    <xf numFmtId="0" fontId="26" fillId="35" borderId="125" applyNumberFormat="0" applyFont="0" applyAlignment="0" applyProtection="0"/>
    <xf numFmtId="0" fontId="26" fillId="35" borderId="135" applyNumberFormat="0" applyFont="0" applyAlignment="0" applyProtection="0"/>
    <xf numFmtId="0" fontId="82" fillId="61" borderId="123" applyNumberFormat="0" applyAlignment="0" applyProtection="0"/>
    <xf numFmtId="4" fontId="69" fillId="62" borderId="154" applyNumberFormat="0" applyProtection="0">
      <alignment vertical="center"/>
    </xf>
    <xf numFmtId="4" fontId="69" fillId="64" borderId="136" applyNumberFormat="0" applyProtection="0">
      <alignment horizontal="right" vertical="center"/>
    </xf>
    <xf numFmtId="0" fontId="82" fillId="42" borderId="151" applyNumberFormat="0" applyAlignment="0" applyProtection="0"/>
    <xf numFmtId="0" fontId="113" fillId="67" borderId="123" applyNumberFormat="0" applyAlignment="0" applyProtection="0"/>
    <xf numFmtId="0" fontId="26" fillId="35" borderId="153" applyNumberFormat="0" applyFont="0" applyAlignment="0" applyProtection="0"/>
    <xf numFmtId="0" fontId="82" fillId="61" borderId="123" applyNumberFormat="0" applyAlignment="0" applyProtection="0"/>
    <xf numFmtId="0" fontId="138" fillId="42" borderId="151" applyNumberFormat="0" applyAlignment="0" applyProtection="0"/>
    <xf numFmtId="0" fontId="26" fillId="63" borderId="145" applyNumberFormat="0" applyProtection="0">
      <alignment horizontal="left" vertical="center" indent="1"/>
    </xf>
    <xf numFmtId="0" fontId="82" fillId="61" borderId="142" applyNumberFormat="0" applyAlignment="0" applyProtection="0"/>
    <xf numFmtId="4" fontId="69" fillId="64" borderId="154" applyNumberFormat="0" applyProtection="0">
      <alignment horizontal="right" vertical="center"/>
    </xf>
    <xf numFmtId="0" fontId="26" fillId="63" borderId="154" applyNumberFormat="0" applyProtection="0">
      <alignment horizontal="left" vertical="center" indent="1"/>
    </xf>
    <xf numFmtId="0" fontId="82" fillId="61" borderId="123" applyNumberFormat="0" applyAlignment="0" applyProtection="0"/>
    <xf numFmtId="0" fontId="82" fillId="61" borderId="133" applyNumberFormat="0" applyAlignment="0" applyProtection="0"/>
    <xf numFmtId="0" fontId="26" fillId="35" borderId="135" applyNumberFormat="0" applyFont="0" applyAlignment="0" applyProtection="0"/>
    <xf numFmtId="0" fontId="82" fillId="61" borderId="123" applyNumberFormat="0" applyAlignment="0" applyProtection="0"/>
    <xf numFmtId="0" fontId="75" fillId="55" borderId="133" applyNumberFormat="0" applyAlignment="0" applyProtection="0"/>
    <xf numFmtId="0" fontId="87" fillId="0" borderId="128" applyNumberFormat="0" applyFill="0" applyAlignment="0" applyProtection="0"/>
    <xf numFmtId="0" fontId="87" fillId="0" borderId="128" applyNumberFormat="0" applyFill="0" applyAlignment="0" applyProtection="0"/>
    <xf numFmtId="0" fontId="87" fillId="0" borderId="128" applyNumberFormat="0" applyFill="0" applyAlignment="0" applyProtection="0"/>
    <xf numFmtId="0" fontId="26" fillId="63" borderId="154" applyNumberFormat="0" applyProtection="0">
      <alignment horizontal="left" vertical="center" indent="1"/>
    </xf>
    <xf numFmtId="0" fontId="26" fillId="35" borderId="153" applyNumberFormat="0" applyFont="0" applyAlignment="0" applyProtection="0"/>
    <xf numFmtId="0" fontId="82" fillId="61" borderId="151" applyNumberFormat="0" applyAlignment="0" applyProtection="0"/>
    <xf numFmtId="0" fontId="97" fillId="0" borderId="155" applyNumberFormat="0" applyFill="0" applyAlignment="0" applyProtection="0"/>
    <xf numFmtId="0" fontId="87" fillId="0" borderId="155" applyNumberFormat="0" applyFill="0" applyAlignment="0" applyProtection="0"/>
    <xf numFmtId="0" fontId="91" fillId="0" borderId="152"/>
    <xf numFmtId="0" fontId="131" fillId="55" borderId="151" applyNumberFormat="0" applyAlignment="0" applyProtection="0"/>
    <xf numFmtId="0" fontId="82" fillId="61" borderId="151" applyNumberFormat="0" applyAlignment="0" applyProtection="0"/>
    <xf numFmtId="0" fontId="91" fillId="0" borderId="143"/>
    <xf numFmtId="0" fontId="85" fillId="55" borderId="154" applyNumberFormat="0" applyAlignment="0" applyProtection="0"/>
    <xf numFmtId="0" fontId="26" fillId="35" borderId="153" applyNumberFormat="0" applyFont="0" applyAlignment="0" applyProtection="0"/>
    <xf numFmtId="0" fontId="87" fillId="0" borderId="146" applyNumberFormat="0" applyFill="0" applyAlignment="0" applyProtection="0"/>
    <xf numFmtId="0" fontId="82" fillId="61" borderId="142" applyNumberFormat="0" applyAlignment="0" applyProtection="0"/>
    <xf numFmtId="10" fontId="6" fillId="60" borderId="141" applyNumberFormat="0" applyBorder="0" applyAlignment="0" applyProtection="0"/>
    <xf numFmtId="0" fontId="36" fillId="35" borderId="153" applyNumberFormat="0" applyFont="0" applyAlignment="0" applyProtection="0"/>
    <xf numFmtId="0" fontId="82" fillId="61" borderId="142" applyNumberFormat="0" applyAlignment="0" applyProtection="0"/>
    <xf numFmtId="40" fontId="71" fillId="0" borderId="149"/>
    <xf numFmtId="0" fontId="91" fillId="0" borderId="143"/>
    <xf numFmtId="0" fontId="93" fillId="0" borderId="143"/>
    <xf numFmtId="0" fontId="87" fillId="0" borderId="146" applyNumberFormat="0" applyFill="0" applyAlignment="0" applyProtection="0"/>
    <xf numFmtId="0" fontId="75" fillId="55" borderId="151" applyNumberFormat="0" applyAlignment="0" applyProtection="0"/>
    <xf numFmtId="0" fontId="82" fillId="61" borderId="142" applyNumberFormat="0" applyAlignment="0" applyProtection="0"/>
    <xf numFmtId="10" fontId="6" fillId="60" borderId="141" applyNumberFormat="0" applyBorder="0" applyAlignment="0" applyProtection="0"/>
    <xf numFmtId="0" fontId="87" fillId="0" borderId="147" applyNumberFormat="0" applyFill="0" applyAlignment="0" applyProtection="0"/>
    <xf numFmtId="0" fontId="82" fillId="61" borderId="142" applyNumberFormat="0" applyAlignment="0" applyProtection="0"/>
    <xf numFmtId="0" fontId="26" fillId="63" borderId="154" applyNumberFormat="0" applyProtection="0">
      <alignment horizontal="left" vertical="center" indent="1"/>
    </xf>
    <xf numFmtId="0" fontId="82" fillId="61" borderId="142" applyNumberFormat="0" applyAlignment="0" applyProtection="0"/>
    <xf numFmtId="0" fontId="87" fillId="0" borderId="147" applyNumberFormat="0" applyFill="0" applyAlignment="0" applyProtection="0"/>
    <xf numFmtId="0" fontId="87" fillId="0" borderId="138" applyNumberFormat="0" applyFill="0" applyAlignment="0" applyProtection="0"/>
    <xf numFmtId="4" fontId="69" fillId="62" borderId="154" applyNumberFormat="0" applyProtection="0">
      <alignment horizontal="left" vertical="center" indent="1"/>
    </xf>
    <xf numFmtId="0" fontId="26" fillId="63" borderId="145" applyNumberFormat="0" applyProtection="0">
      <alignment horizontal="left" vertical="center" indent="1"/>
    </xf>
    <xf numFmtId="0" fontId="87" fillId="0" borderId="146" applyNumberFormat="0" applyFill="0" applyAlignment="0" applyProtection="0"/>
    <xf numFmtId="0" fontId="87" fillId="0" borderId="146" applyNumberFormat="0" applyFill="0" applyAlignment="0" applyProtection="0"/>
    <xf numFmtId="0" fontId="91" fillId="0" borderId="134"/>
    <xf numFmtId="0" fontId="87" fillId="0" borderId="147" applyNumberFormat="0" applyFill="0" applyAlignment="0" applyProtection="0"/>
    <xf numFmtId="0" fontId="82" fillId="61" borderId="142" applyNumberFormat="0" applyAlignment="0" applyProtection="0"/>
    <xf numFmtId="0" fontId="82" fillId="61" borderId="151" applyNumberFormat="0" applyAlignment="0" applyProtection="0"/>
    <xf numFmtId="0" fontId="82" fillId="42" borderId="142" applyNumberFormat="0" applyAlignment="0" applyProtection="0"/>
    <xf numFmtId="0" fontId="82" fillId="61" borderId="142" applyNumberFormat="0" applyAlignment="0" applyProtection="0"/>
    <xf numFmtId="0" fontId="26" fillId="35" borderId="144" applyNumberFormat="0" applyFont="0" applyAlignment="0" applyProtection="0"/>
    <xf numFmtId="0" fontId="26" fillId="63" borderId="154" applyNumberFormat="0" applyProtection="0">
      <alignment horizontal="left" vertical="center" indent="1"/>
    </xf>
    <xf numFmtId="0" fontId="97" fillId="0" borderId="155" applyNumberFormat="0" applyFill="0" applyAlignment="0" applyProtection="0"/>
    <xf numFmtId="0" fontId="82" fillId="61" borderId="142" applyNumberFormat="0" applyAlignment="0" applyProtection="0"/>
    <xf numFmtId="0" fontId="75" fillId="55" borderId="151" applyNumberFormat="0" applyAlignment="0" applyProtection="0"/>
    <xf numFmtId="0" fontId="26" fillId="63" borderId="145" applyNumberFormat="0" applyProtection="0">
      <alignment horizontal="left" vertical="center" indent="1"/>
    </xf>
    <xf numFmtId="0" fontId="87" fillId="0" borderId="147" applyNumberFormat="0" applyFill="0" applyAlignment="0" applyProtection="0"/>
    <xf numFmtId="0" fontId="85" fillId="55" borderId="154" applyNumberFormat="0" applyAlignment="0" applyProtection="0"/>
    <xf numFmtId="0" fontId="26" fillId="63" borderId="145" applyNumberFormat="0" applyProtection="0">
      <alignment horizontal="left" vertical="center" indent="1"/>
    </xf>
    <xf numFmtId="0" fontId="26" fillId="63" borderId="145" applyNumberFormat="0" applyProtection="0">
      <alignment horizontal="left" vertical="center" indent="1"/>
    </xf>
    <xf numFmtId="0" fontId="26" fillId="63" borderId="145" applyNumberFormat="0" applyProtection="0">
      <alignment horizontal="left" vertical="center" indent="1"/>
    </xf>
    <xf numFmtId="40" fontId="70" fillId="0" borderId="149"/>
    <xf numFmtId="0" fontId="26" fillId="63" borderId="145" applyNumberFormat="0" applyProtection="0">
      <alignment horizontal="left" vertical="center" indent="1"/>
    </xf>
    <xf numFmtId="0" fontId="131" fillId="55" borderId="151" applyNumberFormat="0" applyAlignment="0" applyProtection="0"/>
    <xf numFmtId="0" fontId="82" fillId="42" borderId="151" applyNumberFormat="0" applyAlignment="0" applyProtection="0"/>
    <xf numFmtId="0" fontId="85" fillId="2" borderId="154" applyNumberFormat="0" applyAlignment="0" applyProtection="0"/>
    <xf numFmtId="0" fontId="141" fillId="55" borderId="154" applyNumberFormat="0" applyAlignment="0" applyProtection="0"/>
    <xf numFmtId="0" fontId="82" fillId="61" borderId="151" applyNumberFormat="0" applyAlignment="0" applyProtection="0"/>
    <xf numFmtId="0" fontId="138" fillId="42" borderId="151" applyNumberFormat="0" applyAlignment="0" applyProtection="0"/>
    <xf numFmtId="0" fontId="36" fillId="35" borderId="153" applyNumberFormat="0" applyFont="0" applyAlignment="0" applyProtection="0"/>
    <xf numFmtId="40" fontId="71" fillId="0" borderId="121"/>
    <xf numFmtId="40" fontId="71" fillId="0" borderId="121"/>
    <xf numFmtId="0" fontId="91" fillId="0" borderId="152"/>
    <xf numFmtId="0" fontId="26" fillId="35" borderId="153" applyNumberFormat="0" applyFont="0" applyAlignment="0" applyProtection="0"/>
    <xf numFmtId="0" fontId="26" fillId="63" borderId="145" applyNumberFormat="0" applyProtection="0">
      <alignment horizontal="left" vertical="center" indent="1"/>
    </xf>
    <xf numFmtId="0" fontId="26" fillId="63" borderId="145" applyNumberFormat="0" applyProtection="0">
      <alignment horizontal="left" vertical="center" indent="1"/>
    </xf>
    <xf numFmtId="0" fontId="82" fillId="42" borderId="151" applyNumberFormat="0" applyAlignment="0" applyProtection="0"/>
    <xf numFmtId="0" fontId="26" fillId="63" borderId="154" applyNumberFormat="0" applyProtection="0">
      <alignment horizontal="left" vertical="center" indent="1"/>
    </xf>
    <xf numFmtId="40" fontId="70" fillId="0" borderId="121"/>
    <xf numFmtId="40" fontId="70" fillId="0" borderId="121"/>
    <xf numFmtId="40" fontId="67" fillId="0" borderId="121">
      <alignment horizontal="right"/>
    </xf>
    <xf numFmtId="179" fontId="67" fillId="0" borderId="121">
      <alignment horizontal="right"/>
    </xf>
    <xf numFmtId="0" fontId="75" fillId="55" borderId="151" applyNumberFormat="0" applyAlignment="0" applyProtection="0"/>
    <xf numFmtId="40" fontId="71" fillId="0" borderId="140"/>
    <xf numFmtId="0" fontId="75" fillId="55" borderId="151" applyNumberFormat="0" applyAlignment="0" applyProtection="0"/>
    <xf numFmtId="0" fontId="26" fillId="35" borderId="153" applyNumberFormat="0" applyFont="0" applyAlignment="0" applyProtection="0"/>
    <xf numFmtId="0" fontId="85" fillId="2" borderId="145" applyNumberFormat="0" applyAlignment="0" applyProtection="0"/>
    <xf numFmtId="0" fontId="26" fillId="63" borderId="136" applyNumberFormat="0" applyProtection="0">
      <alignment horizontal="left" vertical="center" indent="1"/>
    </xf>
    <xf numFmtId="40" fontId="70" fillId="0" borderId="149"/>
    <xf numFmtId="0" fontId="26" fillId="35" borderId="153" applyNumberFormat="0" applyFont="0" applyAlignment="0" applyProtection="0"/>
    <xf numFmtId="0" fontId="36" fillId="35" borderId="135" applyNumberFormat="0" applyFont="0" applyAlignment="0" applyProtection="0"/>
    <xf numFmtId="0" fontId="26" fillId="35" borderId="153" applyNumberFormat="0" applyFont="0" applyAlignment="0" applyProtection="0"/>
    <xf numFmtId="0" fontId="26" fillId="35" borderId="135" applyNumberFormat="0" applyFont="0" applyAlignment="0" applyProtection="0"/>
    <xf numFmtId="0" fontId="138" fillId="42" borderId="133" applyNumberFormat="0" applyAlignment="0" applyProtection="0"/>
    <xf numFmtId="0" fontId="82" fillId="61" borderId="151" applyNumberFormat="0" applyAlignment="0" applyProtection="0"/>
    <xf numFmtId="0" fontId="141" fillId="55" borderId="136" applyNumberFormat="0" applyAlignment="0" applyProtection="0"/>
    <xf numFmtId="0" fontId="82" fillId="61" borderId="133" applyNumberFormat="0" applyAlignment="0" applyProtection="0"/>
    <xf numFmtId="0" fontId="36" fillId="35" borderId="153" applyNumberFormat="0" applyFont="0" applyAlignment="0" applyProtection="0"/>
    <xf numFmtId="0" fontId="82" fillId="61" borderId="151" applyNumberFormat="0" applyAlignment="0" applyProtection="0"/>
    <xf numFmtId="0" fontId="26" fillId="35" borderId="135" applyNumberFormat="0" applyFont="0" applyAlignment="0" applyProtection="0"/>
    <xf numFmtId="0" fontId="87" fillId="0" borderId="156" applyNumberFormat="0" applyFill="0" applyAlignment="0" applyProtection="0"/>
    <xf numFmtId="0" fontId="82" fillId="61" borderId="133" applyNumberFormat="0" applyAlignment="0" applyProtection="0"/>
    <xf numFmtId="0" fontId="87" fillId="0" borderId="155" applyNumberFormat="0" applyFill="0" applyAlignment="0" applyProtection="0"/>
    <xf numFmtId="0" fontId="26" fillId="35" borderId="135" applyNumberFormat="0" applyFont="0" applyAlignment="0" applyProtection="0"/>
    <xf numFmtId="0" fontId="82" fillId="61" borderId="133" applyNumberFormat="0" applyAlignment="0" applyProtection="0"/>
    <xf numFmtId="0" fontId="82" fillId="61" borderId="151" applyNumberFormat="0" applyAlignment="0" applyProtection="0"/>
    <xf numFmtId="0" fontId="26" fillId="35" borderId="153" applyNumberFormat="0" applyFont="0" applyAlignment="0" applyProtection="0"/>
    <xf numFmtId="0" fontId="82" fillId="61" borderId="133" applyNumberFormat="0" applyAlignment="0" applyProtection="0"/>
    <xf numFmtId="0" fontId="36" fillId="35" borderId="153" applyNumberFormat="0" applyFont="0" applyAlignment="0" applyProtection="0"/>
    <xf numFmtId="0" fontId="82" fillId="61" borderId="151" applyNumberFormat="0" applyAlignment="0" applyProtection="0"/>
    <xf numFmtId="0" fontId="97" fillId="0" borderId="137" applyNumberFormat="0" applyFill="0" applyAlignment="0" applyProtection="0"/>
    <xf numFmtId="0" fontId="93" fillId="0" borderId="152"/>
    <xf numFmtId="0" fontId="26" fillId="63" borderId="154" applyNumberFormat="0" applyProtection="0">
      <alignment horizontal="left" vertical="center" indent="1"/>
    </xf>
    <xf numFmtId="40" fontId="71" fillId="0" borderId="140"/>
    <xf numFmtId="0" fontId="75" fillId="55" borderId="133" applyNumberFormat="0" applyAlignment="0" applyProtection="0"/>
    <xf numFmtId="0" fontId="91" fillId="0" borderId="143"/>
    <xf numFmtId="0" fontId="87" fillId="0" borderId="137" applyNumberFormat="0" applyFill="0" applyAlignment="0" applyProtection="0"/>
    <xf numFmtId="0" fontId="146" fillId="2" borderId="133" applyNumberFormat="0" applyAlignment="0" applyProtection="0"/>
    <xf numFmtId="0" fontId="82" fillId="61" borderId="142" applyNumberFormat="0" applyAlignment="0" applyProtection="0"/>
    <xf numFmtId="0" fontId="82" fillId="42" borderId="151" applyNumberFormat="0" applyAlignment="0" applyProtection="0"/>
    <xf numFmtId="0" fontId="26" fillId="63" borderId="145" applyNumberFormat="0" applyProtection="0">
      <alignment horizontal="left" vertical="center" indent="1"/>
    </xf>
    <xf numFmtId="0" fontId="87" fillId="0" borderId="156" applyNumberFormat="0" applyFill="0" applyAlignment="0" applyProtection="0"/>
    <xf numFmtId="0" fontId="82" fillId="61" borderId="142" applyNumberFormat="0" applyAlignment="0" applyProtection="0"/>
    <xf numFmtId="0" fontId="26" fillId="63" borderId="136" applyNumberFormat="0" applyProtection="0">
      <alignment horizontal="left" vertical="center" indent="1"/>
    </xf>
    <xf numFmtId="40" fontId="70" fillId="0" borderId="140"/>
    <xf numFmtId="0" fontId="87" fillId="0" borderId="155" applyNumberFormat="0" applyFill="0" applyAlignment="0" applyProtection="0"/>
    <xf numFmtId="0" fontId="85" fillId="55" borderId="154" applyNumberFormat="0" applyAlignment="0" applyProtection="0"/>
    <xf numFmtId="0" fontId="26" fillId="63" borderId="154" applyNumberFormat="0" applyProtection="0">
      <alignment horizontal="left" vertical="center" indent="1"/>
    </xf>
    <xf numFmtId="0" fontId="26" fillId="63" borderId="136" applyNumberFormat="0" applyProtection="0">
      <alignment horizontal="left" vertical="center" indent="1"/>
    </xf>
    <xf numFmtId="0" fontId="87" fillId="0" borderId="156" applyNumberFormat="0" applyFill="0" applyAlignment="0" applyProtection="0"/>
    <xf numFmtId="0" fontId="26" fillId="35" borderId="135" applyNumberFormat="0" applyFont="0" applyAlignment="0" applyProtection="0"/>
    <xf numFmtId="0" fontId="26" fillId="63" borderId="154" applyNumberFormat="0" applyProtection="0">
      <alignment horizontal="left" vertical="center" indent="1"/>
    </xf>
    <xf numFmtId="0" fontId="75" fillId="55" borderId="151" applyNumberFormat="0" applyAlignment="0" applyProtection="0"/>
    <xf numFmtId="0" fontId="26" fillId="35" borderId="153" applyNumberFormat="0" applyFont="0" applyAlignment="0" applyProtection="0"/>
    <xf numFmtId="0" fontId="26" fillId="63" borderId="136" applyNumberFormat="0" applyProtection="0">
      <alignment horizontal="left" vertical="center" indent="1"/>
    </xf>
    <xf numFmtId="0" fontId="131" fillId="55" borderId="151" applyNumberFormat="0" applyAlignment="0" applyProtection="0"/>
    <xf numFmtId="0" fontId="36" fillId="35" borderId="144" applyNumberFormat="0" applyFont="0" applyAlignment="0" applyProtection="0"/>
    <xf numFmtId="0" fontId="82" fillId="61" borderId="151" applyNumberFormat="0" applyAlignment="0" applyProtection="0"/>
    <xf numFmtId="0" fontId="87" fillId="0" borderId="155" applyNumberFormat="0" applyFill="0" applyAlignment="0" applyProtection="0"/>
    <xf numFmtId="0" fontId="85" fillId="55" borderId="145" applyNumberFormat="0" applyAlignment="0" applyProtection="0"/>
    <xf numFmtId="0" fontId="26" fillId="63" borderId="136" applyNumberFormat="0" applyProtection="0">
      <alignment horizontal="left" vertical="center" indent="1"/>
    </xf>
    <xf numFmtId="0" fontId="82" fillId="61" borderId="151" applyNumberFormat="0" applyAlignment="0" applyProtection="0"/>
    <xf numFmtId="0" fontId="36" fillId="35" borderId="153" applyNumberFormat="0" applyFont="0" applyAlignment="0" applyProtection="0"/>
    <xf numFmtId="0" fontId="75" fillId="55" borderId="151" applyNumberFormat="0" applyAlignment="0" applyProtection="0"/>
    <xf numFmtId="0" fontId="26" fillId="63" borderId="136" applyNumberFormat="0" applyProtection="0">
      <alignment horizontal="left" vertical="center" indent="1"/>
    </xf>
    <xf numFmtId="0" fontId="91" fillId="0" borderId="152"/>
    <xf numFmtId="0" fontId="85" fillId="55" borderId="145" applyNumberFormat="0" applyAlignment="0" applyProtection="0"/>
    <xf numFmtId="0" fontId="36" fillId="35" borderId="153" applyNumberFormat="0" applyFont="0" applyAlignment="0" applyProtection="0"/>
    <xf numFmtId="0" fontId="82" fillId="61" borderId="133" applyNumberFormat="0" applyAlignment="0" applyProtection="0"/>
    <xf numFmtId="0" fontId="141" fillId="55" borderId="154" applyNumberFormat="0" applyAlignment="0" applyProtection="0"/>
    <xf numFmtId="0" fontId="26" fillId="63" borderId="154" applyNumberFormat="0" applyProtection="0">
      <alignment horizontal="left" vertical="center" indent="1"/>
    </xf>
    <xf numFmtId="0" fontId="26" fillId="35" borderId="135" applyNumberFormat="0" applyFont="0" applyAlignment="0" applyProtection="0"/>
    <xf numFmtId="0" fontId="82" fillId="75" borderId="133" applyNumberFormat="0" applyAlignment="0" applyProtection="0"/>
    <xf numFmtId="0" fontId="26" fillId="70" borderId="135" applyNumberFormat="0" applyFont="0" applyAlignment="0" applyProtection="0"/>
    <xf numFmtId="0" fontId="82" fillId="61" borderId="133" applyNumberFormat="0" applyAlignment="0" applyProtection="0"/>
    <xf numFmtId="0" fontId="87" fillId="0" borderId="138" applyNumberFormat="0" applyFill="0" applyAlignment="0" applyProtection="0"/>
    <xf numFmtId="0" fontId="36" fillId="35" borderId="153" applyNumberFormat="0" applyFont="0" applyAlignment="0" applyProtection="0"/>
    <xf numFmtId="0" fontId="138" fillId="42" borderId="133" applyNumberFormat="0" applyAlignment="0" applyProtection="0"/>
    <xf numFmtId="0" fontId="87" fillId="0" borderId="155" applyNumberFormat="0" applyFill="0" applyAlignment="0" applyProtection="0"/>
    <xf numFmtId="0" fontId="87" fillId="0" borderId="138" applyNumberFormat="0" applyFill="0" applyAlignment="0" applyProtection="0"/>
    <xf numFmtId="0" fontId="131" fillId="55" borderId="133" applyNumberFormat="0" applyAlignment="0" applyProtection="0"/>
    <xf numFmtId="0" fontId="97" fillId="0" borderId="137" applyNumberFormat="0" applyFill="0" applyAlignment="0" applyProtection="0"/>
    <xf numFmtId="0" fontId="75" fillId="55" borderId="133" applyNumberFormat="0" applyAlignment="0" applyProtection="0"/>
    <xf numFmtId="0" fontId="75" fillId="55" borderId="151" applyNumberFormat="0" applyAlignment="0" applyProtection="0"/>
    <xf numFmtId="40" fontId="70" fillId="0" borderId="140"/>
    <xf numFmtId="0" fontId="26" fillId="63" borderId="136" applyNumberFormat="0" applyProtection="0">
      <alignment horizontal="left" vertical="center" indent="1"/>
    </xf>
    <xf numFmtId="0" fontId="82" fillId="61" borderId="142" applyNumberFormat="0" applyAlignment="0" applyProtection="0"/>
    <xf numFmtId="0" fontId="26" fillId="63" borderId="136" applyNumberFormat="0" applyProtection="0">
      <alignment horizontal="left" vertical="center" indent="1"/>
    </xf>
    <xf numFmtId="0" fontId="26" fillId="70" borderId="144" applyNumberFormat="0" applyFont="0" applyAlignment="0" applyProtection="0"/>
    <xf numFmtId="0" fontId="26" fillId="63" borderId="136" applyNumberFormat="0" applyProtection="0">
      <alignment horizontal="left" vertical="center" indent="1"/>
    </xf>
    <xf numFmtId="0" fontId="85" fillId="67" borderId="154" applyNumberFormat="0" applyAlignment="0" applyProtection="0"/>
    <xf numFmtId="0" fontId="82" fillId="42" borderId="142" applyNumberFormat="0" applyAlignment="0" applyProtection="0"/>
    <xf numFmtId="0" fontId="26" fillId="63" borderId="136" applyNumberFormat="0" applyProtection="0">
      <alignment horizontal="left" vertical="center" indent="1"/>
    </xf>
    <xf numFmtId="0" fontId="26" fillId="63" borderId="154" applyNumberFormat="0" applyProtection="0">
      <alignment horizontal="left" vertical="center" indent="1"/>
    </xf>
    <xf numFmtId="0" fontId="26" fillId="63" borderId="136" applyNumberFormat="0" applyProtection="0">
      <alignment horizontal="left" vertical="center" indent="1"/>
    </xf>
    <xf numFmtId="0" fontId="82" fillId="61" borderId="133" applyNumberFormat="0" applyAlignment="0" applyProtection="0"/>
    <xf numFmtId="0" fontId="82" fillId="61" borderId="151" applyNumberFormat="0" applyAlignment="0" applyProtection="0"/>
    <xf numFmtId="0" fontId="85" fillId="67" borderId="136" applyNumberFormat="0" applyAlignment="0" applyProtection="0"/>
    <xf numFmtId="0" fontId="82" fillId="61" borderId="133" applyNumberFormat="0" applyAlignment="0" applyProtection="0"/>
    <xf numFmtId="0" fontId="26" fillId="35" borderId="153" applyNumberFormat="0" applyFont="0" applyAlignment="0" applyProtection="0"/>
    <xf numFmtId="0" fontId="82" fillId="61" borderId="151" applyNumberFormat="0" applyAlignment="0" applyProtection="0"/>
    <xf numFmtId="0" fontId="26" fillId="63" borderId="154" applyNumberFormat="0" applyProtection="0">
      <alignment horizontal="left" vertical="center" indent="1"/>
    </xf>
    <xf numFmtId="0" fontId="26" fillId="35" borderId="135" applyNumberFormat="0" applyFont="0" applyAlignment="0" applyProtection="0"/>
    <xf numFmtId="0" fontId="75" fillId="55" borderId="133" applyNumberFormat="0" applyAlignment="0" applyProtection="0"/>
    <xf numFmtId="0" fontId="82" fillId="42" borderId="133" applyNumberFormat="0" applyAlignment="0" applyProtection="0"/>
    <xf numFmtId="0" fontId="36" fillId="35" borderId="135" applyNumberFormat="0" applyFont="0" applyAlignment="0" applyProtection="0"/>
    <xf numFmtId="0" fontId="82" fillId="61" borderId="133" applyNumberFormat="0" applyAlignment="0" applyProtection="0"/>
    <xf numFmtId="0" fontId="146" fillId="2" borderId="151" applyNumberFormat="0" applyAlignment="0" applyProtection="0"/>
    <xf numFmtId="0" fontId="87" fillId="0" borderId="139" applyNumberFormat="0" applyFill="0" applyAlignment="0" applyProtection="0"/>
    <xf numFmtId="0" fontId="26" fillId="63" borderId="154" applyNumberFormat="0" applyProtection="0">
      <alignment horizontal="left" vertical="center" indent="1"/>
    </xf>
    <xf numFmtId="0" fontId="75" fillId="55" borderId="151" applyNumberFormat="0" applyAlignment="0" applyProtection="0"/>
    <xf numFmtId="0" fontId="113" fillId="67" borderId="133" applyNumberFormat="0" applyAlignment="0" applyProtection="0"/>
    <xf numFmtId="0" fontId="87" fillId="0" borderId="155" applyNumberFormat="0" applyFill="0" applyAlignment="0" applyProtection="0"/>
    <xf numFmtId="0" fontId="36" fillId="35" borderId="153" applyNumberFormat="0" applyFont="0" applyAlignment="0" applyProtection="0"/>
    <xf numFmtId="40" fontId="67" fillId="0" borderId="158">
      <alignment horizontal="right"/>
    </xf>
    <xf numFmtId="0" fontId="131" fillId="55" borderId="133" applyNumberFormat="0" applyAlignment="0" applyProtection="0"/>
    <xf numFmtId="0" fontId="26" fillId="70" borderId="153" applyNumberFormat="0" applyFont="0" applyAlignment="0" applyProtection="0"/>
    <xf numFmtId="0" fontId="82" fillId="61" borderId="151" applyNumberFormat="0" applyAlignment="0" applyProtection="0"/>
    <xf numFmtId="4" fontId="69" fillId="62" borderId="154" applyNumberFormat="0" applyProtection="0">
      <alignment horizontal="left" vertical="center" indent="1"/>
    </xf>
    <xf numFmtId="0" fontId="26" fillId="63" borderId="136" applyNumberFormat="0" applyProtection="0">
      <alignment horizontal="left" vertical="center" indent="1"/>
    </xf>
    <xf numFmtId="0" fontId="82" fillId="42" borderId="142" applyNumberFormat="0" applyAlignment="0" applyProtection="0"/>
    <xf numFmtId="0" fontId="26" fillId="63" borderId="136" applyNumberFormat="0" applyProtection="0">
      <alignment horizontal="left" vertical="center" indent="1"/>
    </xf>
    <xf numFmtId="0" fontId="36" fillId="35" borderId="144" applyNumberFormat="0" applyFont="0" applyAlignment="0" applyProtection="0"/>
    <xf numFmtId="0" fontId="82" fillId="61" borderId="151" applyNumberFormat="0" applyAlignment="0" applyProtection="0"/>
    <xf numFmtId="0" fontId="26" fillId="63" borderId="136" applyNumberFormat="0" applyProtection="0">
      <alignment horizontal="left" vertical="center" indent="1"/>
    </xf>
    <xf numFmtId="0" fontId="138" fillId="42" borderId="151" applyNumberFormat="0" applyAlignment="0" applyProtection="0"/>
    <xf numFmtId="0" fontId="69" fillId="35" borderId="153" applyNumberFormat="0" applyFont="0" applyAlignment="0" applyProtection="0"/>
    <xf numFmtId="40" fontId="67" fillId="0" borderId="158">
      <alignment horizontal="right"/>
    </xf>
    <xf numFmtId="0" fontId="82" fillId="61" borderId="151" applyNumberFormat="0" applyAlignment="0" applyProtection="0"/>
    <xf numFmtId="0" fontId="26" fillId="63" borderId="154" applyNumberFormat="0" applyProtection="0">
      <alignment horizontal="left" vertical="center" indent="1"/>
    </xf>
    <xf numFmtId="0" fontId="138" fillId="42" borderId="133" applyNumberFormat="0" applyAlignment="0" applyProtection="0"/>
    <xf numFmtId="0" fontId="26" fillId="63" borderId="136" applyNumberFormat="0" applyProtection="0">
      <alignment horizontal="left" vertical="center" indent="1"/>
    </xf>
    <xf numFmtId="0" fontId="87" fillId="0" borderId="157" applyNumberFormat="0" applyFill="0" applyAlignment="0" applyProtection="0"/>
    <xf numFmtId="0" fontId="85" fillId="55" borderId="136" applyNumberFormat="0" applyAlignment="0" applyProtection="0"/>
    <xf numFmtId="0" fontId="26" fillId="35" borderId="135" applyNumberFormat="0" applyFont="0" applyAlignment="0" applyProtection="0"/>
    <xf numFmtId="0" fontId="82" fillId="42" borderId="151" applyNumberFormat="0" applyAlignment="0" applyProtection="0"/>
    <xf numFmtId="0" fontId="26" fillId="35" borderId="144" applyNumberFormat="0" applyFont="0" applyAlignment="0" applyProtection="0"/>
    <xf numFmtId="0" fontId="82" fillId="42" borderId="151" applyNumberFormat="0" applyAlignment="0" applyProtection="0"/>
    <xf numFmtId="0" fontId="82" fillId="61" borderId="133" applyNumberFormat="0" applyAlignment="0" applyProtection="0"/>
    <xf numFmtId="0" fontId="85" fillId="55" borderId="145" applyNumberFormat="0" applyAlignment="0" applyProtection="0"/>
    <xf numFmtId="0" fontId="82" fillId="61" borderId="133" applyNumberFormat="0" applyAlignment="0" applyProtection="0"/>
    <xf numFmtId="0" fontId="26" fillId="63" borderId="145" applyNumberFormat="0" applyProtection="0">
      <alignment horizontal="left" vertical="center" indent="1"/>
    </xf>
    <xf numFmtId="0" fontId="69" fillId="35" borderId="153" applyNumberFormat="0" applyFont="0" applyAlignment="0" applyProtection="0"/>
    <xf numFmtId="0" fontId="26" fillId="35" borderId="153" applyNumberFormat="0" applyFont="0" applyAlignment="0" applyProtection="0"/>
    <xf numFmtId="0" fontId="26" fillId="63" borderId="154" applyNumberFormat="0" applyProtection="0">
      <alignment horizontal="left" vertical="center" indent="1"/>
    </xf>
    <xf numFmtId="0" fontId="87" fillId="0" borderId="155" applyNumberFormat="0" applyFill="0" applyAlignment="0" applyProtection="0"/>
    <xf numFmtId="179" fontId="67" fillId="0" borderId="149">
      <alignment horizontal="right"/>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69" fillId="35" borderId="153" applyNumberFormat="0" applyFont="0" applyAlignment="0" applyProtection="0"/>
    <xf numFmtId="0" fontId="82" fillId="42" borderId="151" applyNumberFormat="0" applyAlignment="0" applyProtection="0"/>
    <xf numFmtId="0" fontId="85" fillId="55" borderId="145" applyNumberFormat="0" applyAlignment="0" applyProtection="0"/>
    <xf numFmtId="0" fontId="146" fillId="2" borderId="151" applyNumberFormat="0" applyAlignment="0" applyProtection="0"/>
    <xf numFmtId="0" fontId="82" fillId="42" borderId="151" applyNumberFormat="0" applyAlignment="0" applyProtection="0"/>
    <xf numFmtId="0" fontId="26" fillId="63" borderId="145" applyNumberFormat="0" applyProtection="0">
      <alignment horizontal="left" vertical="center" indent="1"/>
    </xf>
    <xf numFmtId="0" fontId="26" fillId="63" borderId="145" applyNumberFormat="0" applyProtection="0">
      <alignment horizontal="left" vertical="center" indent="1"/>
    </xf>
    <xf numFmtId="0" fontId="82" fillId="61" borderId="151" applyNumberFormat="0" applyAlignment="0" applyProtection="0"/>
    <xf numFmtId="0" fontId="82" fillId="61" borderId="151" applyNumberFormat="0" applyAlignment="0" applyProtection="0"/>
    <xf numFmtId="0" fontId="131" fillId="55" borderId="142" applyNumberFormat="0" applyAlignment="0" applyProtection="0"/>
    <xf numFmtId="0" fontId="113" fillId="67" borderId="142" applyNumberFormat="0" applyAlignment="0" applyProtection="0"/>
    <xf numFmtId="0" fontId="36" fillId="35" borderId="144" applyNumberFormat="0" applyFont="0" applyAlignment="0" applyProtection="0"/>
    <xf numFmtId="0" fontId="26" fillId="63" borderId="154" applyNumberFormat="0" applyProtection="0">
      <alignment horizontal="left" vertical="center" indent="1"/>
    </xf>
    <xf numFmtId="0" fontId="75" fillId="55" borderId="151" applyNumberFormat="0" applyAlignment="0" applyProtection="0"/>
    <xf numFmtId="0" fontId="82" fillId="61" borderId="142" applyNumberFormat="0" applyAlignment="0" applyProtection="0"/>
    <xf numFmtId="0" fontId="26" fillId="63" borderId="145" applyNumberFormat="0" applyProtection="0">
      <alignment horizontal="left" vertical="center" indent="1"/>
    </xf>
    <xf numFmtId="0" fontId="113" fillId="67" borderId="151" applyNumberFormat="0" applyAlignment="0" applyProtection="0"/>
    <xf numFmtId="0" fontId="36" fillId="35" borderId="153" applyNumberFormat="0" applyFont="0" applyAlignment="0" applyProtection="0"/>
    <xf numFmtId="0" fontId="26" fillId="63" borderId="145" applyNumberFormat="0" applyProtection="0">
      <alignment horizontal="left" vertical="center" indent="1"/>
    </xf>
    <xf numFmtId="0" fontId="82" fillId="42" borderId="151" applyNumberFormat="0" applyAlignment="0" applyProtection="0"/>
    <xf numFmtId="0" fontId="26" fillId="63" borderId="145" applyNumberFormat="0" applyProtection="0">
      <alignment horizontal="left" vertical="center" indent="1"/>
    </xf>
    <xf numFmtId="0" fontId="82" fillId="61" borderId="151" applyNumberFormat="0" applyAlignment="0" applyProtection="0"/>
    <xf numFmtId="0" fontId="75" fillId="55" borderId="142" applyNumberFormat="0" applyAlignment="0" applyProtection="0"/>
    <xf numFmtId="0" fontId="138" fillId="42" borderId="142" applyNumberFormat="0" applyAlignment="0" applyProtection="0"/>
    <xf numFmtId="0" fontId="87" fillId="0" borderId="156" applyNumberFormat="0" applyFill="0" applyAlignment="0" applyProtection="0"/>
    <xf numFmtId="0" fontId="82" fillId="61" borderId="142" applyNumberFormat="0" applyAlignment="0" applyProtection="0"/>
    <xf numFmtId="0" fontId="26" fillId="70" borderId="144" applyNumberFormat="0" applyFont="0" applyAlignment="0" applyProtection="0"/>
    <xf numFmtId="0" fontId="26" fillId="35" borderId="144" applyNumberFormat="0" applyFont="0" applyAlignment="0" applyProtection="0"/>
    <xf numFmtId="0" fontId="82" fillId="61" borderId="142" applyNumberFormat="0" applyAlignment="0" applyProtection="0"/>
    <xf numFmtId="0" fontId="82" fillId="61" borderId="151" applyNumberFormat="0" applyAlignment="0" applyProtection="0"/>
    <xf numFmtId="0" fontId="131" fillId="55" borderId="123" applyNumberFormat="0" applyAlignment="0" applyProtection="0"/>
    <xf numFmtId="0" fontId="75" fillId="55" borderId="123" applyNumberFormat="0" applyAlignment="0" applyProtection="0"/>
    <xf numFmtId="0" fontId="146" fillId="2" borderId="123" applyNumberFormat="0" applyAlignment="0" applyProtection="0"/>
    <xf numFmtId="0" fontId="113" fillId="67" borderId="123" applyNumberFormat="0" applyAlignment="0" applyProtection="0"/>
    <xf numFmtId="0" fontId="131" fillId="55" borderId="123" applyNumberFormat="0" applyAlignment="0" applyProtection="0"/>
    <xf numFmtId="0" fontId="75" fillId="55" borderId="123" applyNumberFormat="0" applyAlignment="0" applyProtection="0"/>
    <xf numFmtId="0" fontId="82" fillId="42" borderId="151" applyNumberFormat="0" applyAlignment="0" applyProtection="0"/>
    <xf numFmtId="0" fontId="82" fillId="61" borderId="142" applyNumberFormat="0" applyAlignment="0" applyProtection="0"/>
    <xf numFmtId="0" fontId="26" fillId="35" borderId="144" applyNumberFormat="0" applyFont="0" applyAlignment="0" applyProtection="0"/>
    <xf numFmtId="0" fontId="85" fillId="67" borderId="154" applyNumberFormat="0" applyAlignment="0" applyProtection="0"/>
    <xf numFmtId="0" fontId="36" fillId="35" borderId="153" applyNumberFormat="0" applyFont="0" applyAlignment="0" applyProtection="0"/>
    <xf numFmtId="40" fontId="70" fillId="0" borderId="131"/>
    <xf numFmtId="40" fontId="71" fillId="0" borderId="131"/>
    <xf numFmtId="0" fontId="91" fillId="0" borderId="152"/>
    <xf numFmtId="40" fontId="67" fillId="0" borderId="158">
      <alignment horizontal="right"/>
    </xf>
    <xf numFmtId="0" fontId="87" fillId="0" borderId="155" applyNumberFormat="0" applyFill="0" applyAlignment="0" applyProtection="0"/>
    <xf numFmtId="4" fontId="69" fillId="62" borderId="136" applyNumberFormat="0" applyProtection="0">
      <alignment horizontal="left" vertical="center" indent="1"/>
    </xf>
    <xf numFmtId="4" fontId="69" fillId="64" borderId="136" applyNumberFormat="0" applyProtection="0">
      <alignment horizontal="right" vertical="center"/>
    </xf>
    <xf numFmtId="0" fontId="26" fillId="63" borderId="136" applyNumberFormat="0" applyProtection="0">
      <alignment horizontal="left" vertical="center" indent="1"/>
    </xf>
    <xf numFmtId="0" fontId="75" fillId="55" borderId="142" applyNumberFormat="0" applyAlignment="0" applyProtection="0"/>
    <xf numFmtId="0" fontId="138" fillId="42"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42" borderId="123" applyNumberFormat="0" applyAlignment="0" applyProtection="0"/>
    <xf numFmtId="0" fontId="82" fillId="75"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61" borderId="123" applyNumberFormat="0" applyAlignment="0" applyProtection="0"/>
    <xf numFmtId="0" fontId="138" fillId="42" borderId="123" applyNumberFormat="0" applyAlignment="0" applyProtection="0"/>
    <xf numFmtId="0" fontId="82" fillId="61" borderId="123" applyNumberFormat="0" applyAlignment="0" applyProtection="0"/>
    <xf numFmtId="0" fontId="82" fillId="42" borderId="123" applyNumberFormat="0" applyAlignment="0" applyProtection="0"/>
    <xf numFmtId="0" fontId="82" fillId="61" borderId="123" applyNumberFormat="0" applyAlignment="0" applyProtection="0"/>
    <xf numFmtId="0" fontId="36" fillId="35" borderId="135" applyNumberFormat="0" applyFont="0" applyAlignment="0" applyProtection="0"/>
    <xf numFmtId="0" fontId="85" fillId="55" borderId="136" applyNumberFormat="0" applyAlignment="0" applyProtection="0"/>
    <xf numFmtId="0" fontId="85" fillId="55" borderId="136" applyNumberFormat="0" applyAlignment="0" applyProtection="0"/>
    <xf numFmtId="0" fontId="36" fillId="35" borderId="135" applyNumberFormat="0" applyFont="0" applyAlignment="0" applyProtection="0"/>
    <xf numFmtId="0" fontId="36" fillId="35" borderId="135" applyNumberFormat="0" applyFont="0" applyAlignment="0" applyProtection="0"/>
    <xf numFmtId="0" fontId="26" fillId="35" borderId="135" applyNumberFormat="0" applyFont="0" applyAlignment="0" applyProtection="0"/>
    <xf numFmtId="0" fontId="82" fillId="42" borderId="142" applyNumberFormat="0" applyAlignment="0" applyProtection="0"/>
    <xf numFmtId="0" fontId="26" fillId="35" borderId="125" applyNumberFormat="0" applyFont="0" applyAlignment="0" applyProtection="0"/>
    <xf numFmtId="0" fontId="26" fillId="70" borderId="125" applyNumberFormat="0" applyFont="0" applyAlignment="0" applyProtection="0"/>
    <xf numFmtId="0" fontId="36" fillId="35" borderId="125" applyNumberFormat="0" applyFont="0" applyAlignment="0" applyProtection="0"/>
    <xf numFmtId="0" fontId="26" fillId="70" borderId="125" applyNumberFormat="0" applyFont="0" applyAlignment="0" applyProtection="0"/>
    <xf numFmtId="0" fontId="26" fillId="35" borderId="125" applyNumberFormat="0" applyFont="0" applyAlignment="0" applyProtection="0"/>
    <xf numFmtId="0" fontId="26" fillId="35" borderId="125" applyNumberFormat="0" applyFont="0" applyAlignment="0" applyProtection="0"/>
    <xf numFmtId="0" fontId="36" fillId="35" borderId="125" applyNumberFormat="0" applyFont="0" applyAlignment="0" applyProtection="0"/>
    <xf numFmtId="0" fontId="36" fillId="35" borderId="125" applyNumberFormat="0" applyFont="0" applyAlignment="0" applyProtection="0"/>
    <xf numFmtId="0" fontId="26" fillId="35" borderId="125" applyNumberFormat="0" applyFont="0" applyAlignment="0" applyProtection="0"/>
    <xf numFmtId="0" fontId="26" fillId="35" borderId="125" applyNumberFormat="0" applyFont="0" applyAlignment="0" applyProtection="0"/>
    <xf numFmtId="0" fontId="26" fillId="35" borderId="125" applyNumberFormat="0" applyFont="0" applyAlignment="0" applyProtection="0"/>
    <xf numFmtId="0" fontId="69" fillId="35" borderId="125" applyNumberFormat="0" applyFont="0" applyAlignment="0" applyProtection="0"/>
    <xf numFmtId="0" fontId="141" fillId="55" borderId="126" applyNumberFormat="0" applyAlignment="0" applyProtection="0"/>
    <xf numFmtId="0" fontId="85" fillId="55" borderId="126" applyNumberFormat="0" applyAlignment="0" applyProtection="0"/>
    <xf numFmtId="0" fontId="85" fillId="2" borderId="126" applyNumberFormat="0" applyAlignment="0" applyProtection="0"/>
    <xf numFmtId="0" fontId="85" fillId="67" borderId="126" applyNumberFormat="0" applyAlignment="0" applyProtection="0"/>
    <xf numFmtId="0" fontId="141" fillId="55" borderId="126" applyNumberFormat="0" applyAlignment="0" applyProtection="0"/>
    <xf numFmtId="0" fontId="85" fillId="55" borderId="126" applyNumberFormat="0" applyAlignment="0" applyProtection="0"/>
    <xf numFmtId="0" fontId="36" fillId="35" borderId="153" applyNumberFormat="0" applyFont="0" applyAlignment="0" applyProtection="0"/>
    <xf numFmtId="0" fontId="91" fillId="0" borderId="152"/>
    <xf numFmtId="0" fontId="26" fillId="35" borderId="153" applyNumberFormat="0" applyFont="0" applyAlignment="0" applyProtection="0"/>
    <xf numFmtId="0" fontId="26" fillId="63" borderId="154" applyNumberFormat="0" applyProtection="0">
      <alignment horizontal="left" vertical="center" indent="1"/>
    </xf>
    <xf numFmtId="10" fontId="6" fillId="60" borderId="150" applyNumberFormat="0" applyBorder="0" applyAlignment="0" applyProtection="0"/>
    <xf numFmtId="0" fontId="26" fillId="70" borderId="153" applyNumberFormat="0" applyFont="0" applyAlignment="0" applyProtection="0"/>
    <xf numFmtId="0" fontId="26" fillId="63" borderId="154"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85" fillId="67" borderId="154" applyNumberFormat="0" applyAlignment="0" applyProtection="0"/>
    <xf numFmtId="0" fontId="97" fillId="0" borderId="127" applyNumberFormat="0" applyFill="0" applyAlignment="0" applyProtection="0"/>
    <xf numFmtId="0" fontId="87" fillId="0" borderId="127" applyNumberFormat="0" applyFill="0" applyAlignment="0" applyProtection="0"/>
    <xf numFmtId="0" fontId="87" fillId="0" borderId="129" applyNumberFormat="0" applyFill="0" applyAlignment="0" applyProtection="0"/>
    <xf numFmtId="0" fontId="87" fillId="0" borderId="128" applyNumberFormat="0" applyFill="0" applyAlignment="0" applyProtection="0"/>
    <xf numFmtId="0" fontId="97" fillId="0" borderId="127" applyNumberFormat="0" applyFill="0" applyAlignment="0" applyProtection="0"/>
    <xf numFmtId="0" fontId="82" fillId="75" borderId="151" applyNumberFormat="0" applyAlignment="0" applyProtection="0"/>
    <xf numFmtId="0" fontId="87" fillId="0" borderId="128" applyNumberFormat="0" applyFill="0" applyAlignment="0" applyProtection="0"/>
    <xf numFmtId="0" fontId="87" fillId="0" borderId="146" applyNumberFormat="0" applyFill="0" applyAlignment="0" applyProtection="0"/>
    <xf numFmtId="0" fontId="138" fillId="42" borderId="123" applyNumberFormat="0" applyAlignment="0" applyProtection="0"/>
    <xf numFmtId="0" fontId="91" fillId="0" borderId="152"/>
    <xf numFmtId="0" fontId="85" fillId="55" borderId="136" applyNumberFormat="0" applyAlignment="0" applyProtection="0"/>
    <xf numFmtId="0" fontId="85" fillId="2" borderId="136" applyNumberFormat="0" applyAlignment="0" applyProtection="0"/>
    <xf numFmtId="0" fontId="36" fillId="35" borderId="135" applyNumberFormat="0" applyFont="0" applyAlignment="0" applyProtection="0"/>
    <xf numFmtId="0" fontId="26" fillId="70" borderId="135" applyNumberFormat="0" applyFont="0" applyAlignment="0" applyProtection="0"/>
    <xf numFmtId="0" fontId="36" fillId="35" borderId="144" applyNumberFormat="0" applyFont="0" applyAlignment="0" applyProtection="0"/>
    <xf numFmtId="0" fontId="82" fillId="42" borderId="133" applyNumberFormat="0" applyAlignment="0" applyProtection="0"/>
    <xf numFmtId="0" fontId="82" fillId="61" borderId="133" applyNumberFormat="0" applyAlignment="0" applyProtection="0"/>
    <xf numFmtId="0" fontId="82" fillId="61" borderId="133" applyNumberFormat="0" applyAlignment="0" applyProtection="0"/>
    <xf numFmtId="4" fontId="69" fillId="62" borderId="145" applyNumberFormat="0" applyProtection="0">
      <alignment horizontal="left" vertical="center" indent="1"/>
    </xf>
    <xf numFmtId="0" fontId="82" fillId="61" borderId="151" applyNumberFormat="0" applyAlignment="0" applyProtection="0"/>
    <xf numFmtId="0" fontId="75" fillId="55" borderId="151" applyNumberFormat="0" applyAlignment="0" applyProtection="0"/>
    <xf numFmtId="0" fontId="75" fillId="55" borderId="151" applyNumberFormat="0" applyAlignment="0" applyProtection="0"/>
    <xf numFmtId="0" fontId="85" fillId="2" borderId="154" applyNumberFormat="0" applyAlignment="0" applyProtection="0"/>
    <xf numFmtId="0" fontId="85" fillId="55" borderId="154" applyNumberFormat="0" applyAlignment="0" applyProtection="0"/>
    <xf numFmtId="0" fontId="26" fillId="35" borderId="144" applyNumberFormat="0" applyFont="0" applyAlignment="0" applyProtection="0"/>
    <xf numFmtId="0" fontId="138" fillId="42" borderId="142" applyNumberFormat="0" applyAlignment="0" applyProtection="0"/>
    <xf numFmtId="0" fontId="82" fillId="61" borderId="151" applyNumberFormat="0" applyAlignment="0" applyProtection="0"/>
    <xf numFmtId="0" fontId="26" fillId="63" borderId="154" applyNumberFormat="0" applyProtection="0">
      <alignment horizontal="left" vertical="center" indent="1"/>
    </xf>
    <xf numFmtId="0" fontId="87" fillId="0" borderId="156" applyNumberFormat="0" applyFill="0" applyAlignment="0" applyProtection="0"/>
    <xf numFmtId="0" fontId="85" fillId="67" borderId="145" applyNumberFormat="0" applyAlignment="0" applyProtection="0"/>
    <xf numFmtId="0" fontId="26" fillId="35" borderId="144" applyNumberFormat="0" applyFont="0" applyAlignment="0" applyProtection="0"/>
    <xf numFmtId="0" fontId="82" fillId="61" borderId="142" applyNumberFormat="0" applyAlignment="0" applyProtection="0"/>
    <xf numFmtId="0" fontId="26" fillId="63" borderId="145" applyNumberFormat="0" applyProtection="0">
      <alignment horizontal="left" vertical="center" indent="1"/>
    </xf>
    <xf numFmtId="0" fontId="97" fillId="0" borderId="146" applyNumberFormat="0" applyFill="0" applyAlignment="0" applyProtection="0"/>
    <xf numFmtId="0" fontId="131" fillId="55" borderId="142" applyNumberFormat="0" applyAlignment="0" applyProtection="0"/>
    <xf numFmtId="0" fontId="82" fillId="75" borderId="142" applyNumberFormat="0" applyAlignment="0" applyProtection="0"/>
    <xf numFmtId="10" fontId="6" fillId="60" borderId="150" applyNumberFormat="0" applyBorder="0" applyAlignment="0" applyProtection="0"/>
    <xf numFmtId="0" fontId="75" fillId="55" borderId="123" applyNumberFormat="0" applyAlignment="0" applyProtection="0"/>
    <xf numFmtId="0" fontId="26" fillId="35" borderId="153" applyNumberFormat="0" applyFont="0" applyAlignment="0" applyProtection="0"/>
    <xf numFmtId="0" fontId="75" fillId="55" borderId="123" applyNumberFormat="0" applyAlignment="0" applyProtection="0"/>
    <xf numFmtId="0" fontId="75" fillId="55" borderId="123" applyNumberFormat="0" applyAlignment="0" applyProtection="0"/>
    <xf numFmtId="0" fontId="26" fillId="63" borderId="154" applyNumberFormat="0" applyProtection="0">
      <alignment horizontal="left" vertical="center" indent="1"/>
    </xf>
    <xf numFmtId="179" fontId="67" fillId="0" borderId="149">
      <alignment horizontal="right"/>
    </xf>
    <xf numFmtId="0" fontId="91" fillId="0" borderId="152"/>
    <xf numFmtId="0" fontId="138" fillId="42" borderId="142" applyNumberFormat="0" applyAlignment="0" applyProtection="0"/>
    <xf numFmtId="0" fontId="26" fillId="63" borderId="154" applyNumberFormat="0" applyProtection="0">
      <alignment horizontal="left" vertical="center" indent="1"/>
    </xf>
    <xf numFmtId="40" fontId="71" fillId="0" borderId="131"/>
    <xf numFmtId="0" fontId="87" fillId="0" borderId="155" applyNumberFormat="0" applyFill="0" applyAlignment="0" applyProtection="0"/>
    <xf numFmtId="0" fontId="26" fillId="63" borderId="136" applyNumberFormat="0" applyProtection="0">
      <alignment horizontal="left" vertical="center" indent="1"/>
    </xf>
    <xf numFmtId="0" fontId="26" fillId="63" borderId="136" applyNumberFormat="0" applyProtection="0">
      <alignment horizontal="left" vertical="center" indent="1"/>
    </xf>
    <xf numFmtId="0" fontId="26" fillId="63" borderId="136" applyNumberFormat="0" applyProtection="0">
      <alignment horizontal="left" vertical="center" indent="1"/>
    </xf>
    <xf numFmtId="0" fontId="26" fillId="63" borderId="136" applyNumberFormat="0" applyProtection="0">
      <alignment horizontal="left" vertical="center" indent="1"/>
    </xf>
    <xf numFmtId="4" fontId="69" fillId="62" borderId="136" applyNumberFormat="0" applyProtection="0">
      <alignment horizontal="left" vertical="center" indent="1"/>
    </xf>
    <xf numFmtId="0" fontId="26" fillId="63" borderId="154" applyNumberFormat="0" applyProtection="0">
      <alignment horizontal="left" vertical="center" indent="1"/>
    </xf>
    <xf numFmtId="0" fontId="26" fillId="63" borderId="145" applyNumberFormat="0" applyProtection="0">
      <alignment horizontal="left" vertical="center" indent="1"/>
    </xf>
    <xf numFmtId="0" fontId="138" fillId="42" borderId="123" applyNumberFormat="0" applyAlignment="0" applyProtection="0"/>
    <xf numFmtId="0" fontId="82" fillId="42" borderId="123" applyNumberFormat="0" applyAlignment="0" applyProtection="0"/>
    <xf numFmtId="0" fontId="82" fillId="61" borderId="123" applyNumberFormat="0" applyAlignment="0" applyProtection="0"/>
    <xf numFmtId="0" fontId="82" fillId="42" borderId="123" applyNumberFormat="0" applyAlignment="0" applyProtection="0"/>
    <xf numFmtId="0" fontId="82" fillId="61" borderId="123" applyNumberFormat="0" applyAlignment="0" applyProtection="0"/>
    <xf numFmtId="0" fontId="82" fillId="61" borderId="123" applyNumberFormat="0" applyAlignment="0" applyProtection="0"/>
    <xf numFmtId="0" fontId="82" fillId="42" borderId="123" applyNumberFormat="0" applyAlignment="0" applyProtection="0"/>
    <xf numFmtId="0" fontId="82" fillId="61" borderId="123" applyNumberFormat="0" applyAlignment="0" applyProtection="0"/>
    <xf numFmtId="0" fontId="85" fillId="55" borderId="136" applyNumberFormat="0" applyAlignment="0" applyProtection="0"/>
    <xf numFmtId="0" fontId="26" fillId="35" borderId="135" applyNumberFormat="0" applyFont="0" applyAlignment="0" applyProtection="0"/>
    <xf numFmtId="0" fontId="69" fillId="35" borderId="135" applyNumberFormat="0" applyFont="0" applyAlignment="0" applyProtection="0"/>
    <xf numFmtId="0" fontId="36" fillId="35" borderId="135" applyNumberFormat="0" applyFont="0" applyAlignment="0" applyProtection="0"/>
    <xf numFmtId="0" fontId="36" fillId="35" borderId="135" applyNumberFormat="0" applyFont="0" applyAlignment="0" applyProtection="0"/>
    <xf numFmtId="0" fontId="36" fillId="35" borderId="125" applyNumberFormat="0" applyFont="0" applyAlignment="0" applyProtection="0"/>
    <xf numFmtId="0" fontId="36" fillId="35" borderId="125" applyNumberFormat="0" applyFont="0" applyAlignment="0" applyProtection="0"/>
    <xf numFmtId="0" fontId="85" fillId="55" borderId="126" applyNumberFormat="0" applyAlignment="0" applyProtection="0"/>
    <xf numFmtId="0" fontId="85" fillId="55" borderId="126" applyNumberFormat="0" applyAlignment="0" applyProtection="0"/>
    <xf numFmtId="0" fontId="85" fillId="55" borderId="126" applyNumberFormat="0" applyAlignment="0" applyProtection="0"/>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26" fillId="63" borderId="126" applyNumberFormat="0" applyProtection="0">
      <alignment horizontal="left" vertical="center" indent="1"/>
    </xf>
    <xf numFmtId="0" fontId="87" fillId="0" borderId="127" applyNumberFormat="0" applyFill="0" applyAlignment="0" applyProtection="0"/>
    <xf numFmtId="0" fontId="82" fillId="42" borderId="151" applyNumberFormat="0" applyAlignment="0" applyProtection="0"/>
    <xf numFmtId="0" fontId="87" fillId="0" borderId="127" applyNumberFormat="0" applyFill="0" applyAlignment="0" applyProtection="0"/>
    <xf numFmtId="0" fontId="87" fillId="0" borderId="127" applyNumberFormat="0" applyFill="0" applyAlignment="0" applyProtection="0"/>
    <xf numFmtId="0" fontId="87" fillId="0" borderId="146" applyNumberFormat="0" applyFill="0" applyAlignment="0" applyProtection="0"/>
    <xf numFmtId="0" fontId="138" fillId="42" borderId="123" applyNumberFormat="0" applyAlignment="0" applyProtection="0"/>
    <xf numFmtId="0" fontId="26" fillId="35" borderId="125" applyNumberFormat="0" applyFont="0" applyAlignment="0" applyProtection="0"/>
    <xf numFmtId="0" fontId="87" fillId="0" borderId="127" applyNumberFormat="0" applyFill="0" applyAlignment="0" applyProtection="0"/>
    <xf numFmtId="0" fontId="82" fillId="42" borderId="133" applyNumberFormat="0" applyAlignment="0" applyProtection="0"/>
    <xf numFmtId="10" fontId="6" fillId="60" borderId="132" applyNumberFormat="0" applyBorder="0" applyAlignment="0" applyProtection="0"/>
    <xf numFmtId="179" fontId="67" fillId="0" borderId="158">
      <alignment horizontal="right"/>
    </xf>
    <xf numFmtId="0" fontId="82" fillId="61" borderId="151" applyNumberFormat="0" applyAlignment="0" applyProtection="0"/>
    <xf numFmtId="0" fontId="141" fillId="55" borderId="136" applyNumberFormat="0" applyAlignment="0" applyProtection="0"/>
    <xf numFmtId="0" fontId="36" fillId="35" borderId="135" applyNumberFormat="0" applyFont="0" applyAlignment="0" applyProtection="0"/>
    <xf numFmtId="0" fontId="82" fillId="61" borderId="133" applyNumberFormat="0" applyAlignment="0" applyProtection="0"/>
    <xf numFmtId="0" fontId="26" fillId="63" borderId="145" applyNumberFormat="0" applyProtection="0">
      <alignment horizontal="left" vertical="center" indent="1"/>
    </xf>
    <xf numFmtId="0" fontId="26" fillId="63" borderId="145" applyNumberFormat="0" applyProtection="0">
      <alignment horizontal="left" vertical="center" indent="1"/>
    </xf>
    <xf numFmtId="0" fontId="26" fillId="63" borderId="145" applyNumberFormat="0" applyProtection="0">
      <alignment horizontal="left" vertical="center" indent="1"/>
    </xf>
    <xf numFmtId="0" fontId="26" fillId="63" borderId="145" applyNumberFormat="0" applyProtection="0">
      <alignment horizontal="left" vertical="center" indent="1"/>
    </xf>
    <xf numFmtId="4" fontId="69" fillId="62" borderId="145" applyNumberFormat="0" applyProtection="0">
      <alignment horizontal="left" vertical="center" indent="1"/>
    </xf>
    <xf numFmtId="0" fontId="26" fillId="63" borderId="154" applyNumberFormat="0" applyProtection="0">
      <alignment horizontal="left" vertical="center" indent="1"/>
    </xf>
    <xf numFmtId="0" fontId="138" fillId="42" borderId="133" applyNumberFormat="0" applyAlignment="0" applyProtection="0"/>
    <xf numFmtId="0" fontId="82" fillId="42" borderId="133" applyNumberFormat="0" applyAlignment="0" applyProtection="0"/>
    <xf numFmtId="0" fontId="82" fillId="61" borderId="133" applyNumberFormat="0" applyAlignment="0" applyProtection="0"/>
    <xf numFmtId="0" fontId="82" fillId="42" borderId="133" applyNumberFormat="0" applyAlignment="0" applyProtection="0"/>
    <xf numFmtId="0" fontId="82" fillId="61" borderId="133" applyNumberFormat="0" applyAlignment="0" applyProtection="0"/>
    <xf numFmtId="0" fontId="82" fillId="61" borderId="133" applyNumberFormat="0" applyAlignment="0" applyProtection="0"/>
    <xf numFmtId="0" fontId="82" fillId="42" borderId="133" applyNumberFormat="0" applyAlignment="0" applyProtection="0"/>
    <xf numFmtId="0" fontId="82" fillId="61" borderId="133" applyNumberFormat="0" applyAlignment="0" applyProtection="0"/>
    <xf numFmtId="0" fontId="85" fillId="55" borderId="145" applyNumberFormat="0" applyAlignment="0" applyProtection="0"/>
    <xf numFmtId="0" fontId="26" fillId="35" borderId="144" applyNumberFormat="0" applyFont="0" applyAlignment="0" applyProtection="0"/>
    <xf numFmtId="0" fontId="69" fillId="35" borderId="144" applyNumberFormat="0" applyFont="0" applyAlignment="0" applyProtection="0"/>
    <xf numFmtId="0" fontId="36" fillId="35" borderId="144" applyNumberFormat="0" applyFont="0" applyAlignment="0" applyProtection="0"/>
    <xf numFmtId="0" fontId="36" fillId="35" borderId="144" applyNumberFormat="0" applyFont="0" applyAlignment="0" applyProtection="0"/>
    <xf numFmtId="0" fontId="36" fillId="35" borderId="135" applyNumberFormat="0" applyFont="0" applyAlignment="0" applyProtection="0"/>
    <xf numFmtId="0" fontId="36" fillId="35" borderId="135" applyNumberFormat="0" applyFont="0" applyAlignment="0" applyProtection="0"/>
    <xf numFmtId="0" fontId="85" fillId="55" borderId="136" applyNumberFormat="0" applyAlignment="0" applyProtection="0"/>
    <xf numFmtId="0" fontId="85" fillId="55" borderId="136" applyNumberFormat="0" applyAlignment="0" applyProtection="0"/>
    <xf numFmtId="0" fontId="85" fillId="55" borderId="136" applyNumberFormat="0" applyAlignment="0" applyProtection="0"/>
    <xf numFmtId="0" fontId="87" fillId="0" borderId="156" applyNumberFormat="0" applyFill="0" applyAlignment="0" applyProtection="0"/>
    <xf numFmtId="0" fontId="85" fillId="55" borderId="154" applyNumberFormat="0" applyAlignment="0" applyProtection="0"/>
    <xf numFmtId="40" fontId="71" fillId="0" borderId="149"/>
    <xf numFmtId="0" fontId="26" fillId="63" borderId="136" applyNumberFormat="0" applyProtection="0">
      <alignment horizontal="left" vertical="center" indent="1"/>
    </xf>
    <xf numFmtId="0" fontId="26" fillId="63" borderId="136" applyNumberFormat="0" applyProtection="0">
      <alignment horizontal="left" vertical="center" indent="1"/>
    </xf>
    <xf numFmtId="0" fontId="26" fillId="63" borderId="136" applyNumberFormat="0" applyProtection="0">
      <alignment horizontal="left" vertical="center" indent="1"/>
    </xf>
    <xf numFmtId="0" fontId="87" fillId="0" borderId="137" applyNumberFormat="0" applyFill="0" applyAlignment="0" applyProtection="0"/>
    <xf numFmtId="0" fontId="87" fillId="0" borderId="137" applyNumberFormat="0" applyFill="0" applyAlignment="0" applyProtection="0"/>
    <xf numFmtId="0" fontId="87" fillId="0" borderId="137" applyNumberFormat="0" applyFill="0" applyAlignment="0" applyProtection="0"/>
    <xf numFmtId="0" fontId="87" fillId="0" borderId="155" applyNumberFormat="0" applyFill="0" applyAlignment="0" applyProtection="0"/>
    <xf numFmtId="0" fontId="138" fillId="42" borderId="133" applyNumberFormat="0" applyAlignment="0" applyProtection="0"/>
    <xf numFmtId="0" fontId="26" fillId="35" borderId="135" applyNumberFormat="0" applyFont="0" applyAlignment="0" applyProtection="0"/>
    <xf numFmtId="0" fontId="87" fillId="0" borderId="137" applyNumberFormat="0" applyFill="0" applyAlignment="0" applyProtection="0"/>
    <xf numFmtId="0" fontId="82" fillId="42" borderId="142" applyNumberFormat="0" applyAlignment="0" applyProtection="0"/>
    <xf numFmtId="10" fontId="6" fillId="60" borderId="141" applyNumberFormat="0" applyBorder="0" applyAlignment="0" applyProtection="0"/>
    <xf numFmtId="40" fontId="67" fillId="0" borderId="149">
      <alignment horizontal="right"/>
    </xf>
    <xf numFmtId="0" fontId="75" fillId="55" borderId="151" applyNumberFormat="0" applyAlignment="0" applyProtection="0"/>
    <xf numFmtId="0" fontId="141" fillId="55" borderId="145" applyNumberFormat="0" applyAlignment="0" applyProtection="0"/>
    <xf numFmtId="0" fontId="36" fillId="35" borderId="144" applyNumberFormat="0" applyFont="0" applyAlignment="0" applyProtection="0"/>
    <xf numFmtId="0" fontId="82" fillId="61" borderId="142" applyNumberFormat="0" applyAlignment="0" applyProtection="0"/>
    <xf numFmtId="0" fontId="85" fillId="55" borderId="154" applyNumberFormat="0" applyAlignment="0" applyProtection="0"/>
    <xf numFmtId="0" fontId="26" fillId="35" borderId="153" applyNumberFormat="0" applyFont="0" applyAlignment="0" applyProtection="0"/>
    <xf numFmtId="0" fontId="87" fillId="0" borderId="155" applyNumberFormat="0" applyFill="0" applyAlignment="0" applyProtection="0"/>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4" fontId="69" fillId="64" borderId="154" applyNumberFormat="0" applyProtection="0">
      <alignment horizontal="right" vertical="center"/>
    </xf>
    <xf numFmtId="0" fontId="26" fillId="63" borderId="154" applyNumberFormat="0" applyProtection="0">
      <alignment horizontal="left" vertical="center" indent="1"/>
    </xf>
    <xf numFmtId="0" fontId="138" fillId="42" borderId="142" applyNumberFormat="0" applyAlignment="0" applyProtection="0"/>
    <xf numFmtId="0" fontId="82" fillId="42" borderId="142" applyNumberFormat="0" applyAlignment="0" applyProtection="0"/>
    <xf numFmtId="0" fontId="82" fillId="61" borderId="142" applyNumberFormat="0" applyAlignment="0" applyProtection="0"/>
    <xf numFmtId="0" fontId="82" fillId="42" borderId="142" applyNumberFormat="0" applyAlignment="0" applyProtection="0"/>
    <xf numFmtId="0" fontId="82" fillId="61" borderId="142" applyNumberFormat="0" applyAlignment="0" applyProtection="0"/>
    <xf numFmtId="0" fontId="82" fillId="61" borderId="142" applyNumberFormat="0" applyAlignment="0" applyProtection="0"/>
    <xf numFmtId="0" fontId="82" fillId="42" borderId="142" applyNumberFormat="0" applyAlignment="0" applyProtection="0"/>
    <xf numFmtId="0" fontId="82" fillId="61" borderId="142" applyNumberFormat="0" applyAlignment="0" applyProtection="0"/>
    <xf numFmtId="0" fontId="36" fillId="35" borderId="153" applyNumberFormat="0" applyFont="0" applyAlignment="0" applyProtection="0"/>
    <xf numFmtId="0" fontId="36" fillId="35" borderId="153" applyNumberFormat="0" applyFont="0" applyAlignment="0" applyProtection="0"/>
    <xf numFmtId="0" fontId="69" fillId="35" borderId="153" applyNumberFormat="0" applyFont="0" applyAlignment="0" applyProtection="0"/>
    <xf numFmtId="0" fontId="26" fillId="35" borderId="153" applyNumberFormat="0" applyFont="0" applyAlignment="0" applyProtection="0"/>
    <xf numFmtId="0" fontId="26" fillId="35" borderId="153" applyNumberFormat="0" applyFont="0" applyAlignment="0" applyProtection="0"/>
    <xf numFmtId="0" fontId="36" fillId="35" borderId="144" applyNumberFormat="0" applyFont="0" applyAlignment="0" applyProtection="0"/>
    <xf numFmtId="0" fontId="36" fillId="35" borderId="144" applyNumberFormat="0" applyFont="0" applyAlignment="0" applyProtection="0"/>
    <xf numFmtId="0" fontId="85" fillId="55" borderId="145" applyNumberFormat="0" applyAlignment="0" applyProtection="0"/>
    <xf numFmtId="0" fontId="85" fillId="55" borderId="145" applyNumberFormat="0" applyAlignment="0" applyProtection="0"/>
    <xf numFmtId="0" fontId="85" fillId="55" borderId="145" applyNumberFormat="0" applyAlignment="0" applyProtection="0"/>
    <xf numFmtId="0" fontId="26" fillId="63" borderId="145" applyNumberFormat="0" applyProtection="0">
      <alignment horizontal="left" vertical="center" indent="1"/>
    </xf>
    <xf numFmtId="0" fontId="26" fillId="63" borderId="145" applyNumberFormat="0" applyProtection="0">
      <alignment horizontal="left" vertical="center" indent="1"/>
    </xf>
    <xf numFmtId="0" fontId="26" fillId="63" borderId="145" applyNumberFormat="0" applyProtection="0">
      <alignment horizontal="left" vertical="center" indent="1"/>
    </xf>
    <xf numFmtId="0" fontId="87" fillId="0" borderId="146" applyNumberFormat="0" applyFill="0" applyAlignment="0" applyProtection="0"/>
    <xf numFmtId="0" fontId="87" fillId="0" borderId="146" applyNumberFormat="0" applyFill="0" applyAlignment="0" applyProtection="0"/>
    <xf numFmtId="0" fontId="26" fillId="63" borderId="154" applyNumberFormat="0" applyProtection="0">
      <alignment horizontal="left" vertical="center" indent="1"/>
    </xf>
    <xf numFmtId="0" fontId="87" fillId="0" borderId="146" applyNumberFormat="0" applyFill="0" applyAlignment="0" applyProtection="0"/>
    <xf numFmtId="0" fontId="138" fillId="42" borderId="142" applyNumberFormat="0" applyAlignment="0" applyProtection="0"/>
    <xf numFmtId="0" fontId="26" fillId="35" borderId="144" applyNumberFormat="0" applyFont="0" applyAlignment="0" applyProtection="0"/>
    <xf numFmtId="0" fontId="87" fillId="0" borderId="146" applyNumberFormat="0" applyFill="0" applyAlignment="0" applyProtection="0"/>
    <xf numFmtId="0" fontId="82" fillId="42" borderId="151" applyNumberFormat="0" applyAlignment="0" applyProtection="0"/>
    <xf numFmtId="10" fontId="6" fillId="60" borderId="150" applyNumberFormat="0" applyBorder="0" applyAlignment="0" applyProtection="0"/>
    <xf numFmtId="0" fontId="85" fillId="55" borderId="154" applyNumberFormat="0" applyAlignment="0" applyProtection="0"/>
    <xf numFmtId="0" fontId="36" fillId="35" borderId="153" applyNumberFormat="0" applyFont="0" applyAlignment="0" applyProtection="0"/>
    <xf numFmtId="0" fontId="82" fillId="61" borderId="151" applyNumberFormat="0" applyAlignment="0" applyProtection="0"/>
    <xf numFmtId="0" fontId="87" fillId="0" borderId="155" applyNumberFormat="0" applyFill="0" applyAlignment="0" applyProtection="0"/>
    <xf numFmtId="0" fontId="82" fillId="61" borderId="151" applyNumberFormat="0" applyAlignment="0" applyProtection="0"/>
    <xf numFmtId="10" fontId="6" fillId="60" borderId="150" applyNumberFormat="0" applyBorder="0" applyAlignment="0" applyProtection="0"/>
    <xf numFmtId="0" fontId="138" fillId="42" borderId="151" applyNumberFormat="0" applyAlignment="0" applyProtection="0"/>
    <xf numFmtId="0" fontId="82" fillId="42" borderId="151" applyNumberFormat="0" applyAlignment="0" applyProtection="0"/>
    <xf numFmtId="0" fontId="82" fillId="61" borderId="151" applyNumberFormat="0" applyAlignment="0" applyProtection="0"/>
    <xf numFmtId="0" fontId="82" fillId="42"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42" borderId="151" applyNumberFormat="0" applyAlignment="0" applyProtection="0"/>
    <xf numFmtId="0" fontId="82" fillId="61" borderId="151" applyNumberFormat="0" applyAlignment="0" applyProtection="0"/>
    <xf numFmtId="0" fontId="36" fillId="35" borderId="153" applyNumberFormat="0" applyFont="0" applyAlignment="0" applyProtection="0"/>
    <xf numFmtId="0" fontId="36" fillId="35" borderId="153" applyNumberFormat="0" applyFont="0" applyAlignment="0" applyProtection="0"/>
    <xf numFmtId="0" fontId="85" fillId="55" borderId="154" applyNumberFormat="0" applyAlignment="0" applyProtection="0"/>
    <xf numFmtId="0" fontId="85" fillId="55" borderId="154" applyNumberFormat="0" applyAlignment="0" applyProtection="0"/>
    <xf numFmtId="0" fontId="85" fillId="55" borderId="154" applyNumberFormat="0" applyAlignment="0" applyProtection="0"/>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138" fillId="42" borderId="151" applyNumberFormat="0" applyAlignment="0" applyProtection="0"/>
    <xf numFmtId="0" fontId="26" fillId="35" borderId="153" applyNumberFormat="0" applyFont="0" applyAlignment="0" applyProtection="0"/>
    <xf numFmtId="0" fontId="87" fillId="0" borderId="155" applyNumberFormat="0" applyFill="0" applyAlignment="0" applyProtection="0"/>
    <xf numFmtId="0" fontId="87" fillId="0" borderId="155" applyNumberFormat="0" applyFill="0" applyAlignment="0" applyProtection="0"/>
    <xf numFmtId="0" fontId="26" fillId="35" borderId="153" applyNumberFormat="0" applyFont="0" applyAlignment="0" applyProtection="0"/>
    <xf numFmtId="0" fontId="87" fillId="0" borderId="156" applyNumberFormat="0" applyFill="0" applyAlignment="0" applyProtection="0"/>
    <xf numFmtId="0" fontId="87" fillId="0" borderId="155" applyNumberFormat="0" applyFill="0" applyAlignment="0" applyProtection="0"/>
    <xf numFmtId="0" fontId="26" fillId="63" borderId="154" applyNumberFormat="0" applyProtection="0">
      <alignment horizontal="left" vertical="center" indent="1"/>
    </xf>
    <xf numFmtId="4" fontId="69" fillId="62" borderId="154" applyNumberFormat="0" applyProtection="0">
      <alignment vertical="center"/>
    </xf>
    <xf numFmtId="4" fontId="69" fillId="62" borderId="154" applyNumberFormat="0" applyProtection="0">
      <alignment horizontal="left" vertical="center" indent="1"/>
    </xf>
    <xf numFmtId="0" fontId="26" fillId="35" borderId="153" applyNumberFormat="0" applyFont="0" applyAlignment="0" applyProtection="0"/>
    <xf numFmtId="0" fontId="26" fillId="35" borderId="153" applyNumberFormat="0" applyFont="0" applyAlignment="0" applyProtection="0"/>
    <xf numFmtId="0" fontId="85" fillId="55" borderId="154" applyNumberFormat="0" applyAlignment="0" applyProtection="0"/>
    <xf numFmtId="0" fontId="85" fillId="55" borderId="154" applyNumberFormat="0" applyAlignment="0" applyProtection="0"/>
    <xf numFmtId="0" fontId="26" fillId="63" borderId="154" applyNumberFormat="0" applyProtection="0">
      <alignment horizontal="left" vertical="center" indent="1"/>
    </xf>
    <xf numFmtId="0" fontId="85" fillId="55" borderId="154" applyNumberFormat="0" applyAlignment="0" applyProtection="0"/>
    <xf numFmtId="0" fontId="36" fillId="35" borderId="153" applyNumberFormat="0" applyFont="0" applyAlignment="0" applyProtection="0"/>
    <xf numFmtId="0" fontId="82" fillId="61" borderId="151" applyNumberFormat="0" applyAlignment="0" applyProtection="0"/>
    <xf numFmtId="0" fontId="82" fillId="61" borderId="151" applyNumberFormat="0" applyAlignment="0" applyProtection="0"/>
    <xf numFmtId="0" fontId="87" fillId="0" borderId="155" applyNumberFormat="0" applyFill="0" applyAlignment="0" applyProtection="0"/>
    <xf numFmtId="0" fontId="87" fillId="0" borderId="155" applyNumberFormat="0" applyFill="0" applyAlignment="0" applyProtection="0"/>
    <xf numFmtId="4" fontId="69" fillId="62" borderId="154" applyNumberFormat="0" applyProtection="0">
      <alignment horizontal="left" vertical="center" indent="1"/>
    </xf>
    <xf numFmtId="4" fontId="69" fillId="62" borderId="154" applyNumberFormat="0" applyProtection="0">
      <alignment horizontal="left" vertical="center" indent="1"/>
    </xf>
    <xf numFmtId="0" fontId="138" fillId="42" borderId="151" applyNumberFormat="0" applyAlignment="0" applyProtection="0"/>
    <xf numFmtId="0" fontId="141" fillId="55" borderId="154" applyNumberFormat="0" applyAlignment="0" applyProtection="0"/>
    <xf numFmtId="0" fontId="138" fillId="42" borderId="151" applyNumberFormat="0" applyAlignment="0" applyProtection="0"/>
    <xf numFmtId="0" fontId="82" fillId="42" borderId="161" applyNumberFormat="0" applyAlignment="0" applyProtection="0"/>
    <xf numFmtId="0" fontId="26" fillId="63" borderId="154" applyNumberFormat="0" applyProtection="0">
      <alignment horizontal="left" vertical="center" indent="1"/>
    </xf>
    <xf numFmtId="0" fontId="26" fillId="35" borderId="172" applyNumberFormat="0" applyFont="0" applyAlignment="0" applyProtection="0"/>
    <xf numFmtId="0" fontId="91" fillId="0" borderId="152"/>
    <xf numFmtId="0" fontId="75" fillId="55" borderId="151" applyNumberFormat="0" applyAlignment="0" applyProtection="0"/>
    <xf numFmtId="0" fontId="26" fillId="35" borderId="172" applyNumberFormat="0" applyFont="0" applyAlignment="0" applyProtection="0"/>
    <xf numFmtId="0" fontId="87" fillId="0" borderId="175" applyNumberFormat="0" applyFill="0" applyAlignment="0" applyProtection="0"/>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69" fillId="35" borderId="153" applyNumberFormat="0" applyFont="0" applyAlignment="0" applyProtection="0"/>
    <xf numFmtId="0" fontId="82" fillId="61" borderId="151" applyNumberFormat="0" applyAlignment="0" applyProtection="0"/>
    <xf numFmtId="0" fontId="36" fillId="35" borderId="163" applyNumberFormat="0" applyFont="0" applyAlignment="0" applyProtection="0"/>
    <xf numFmtId="0" fontId="82" fillId="61" borderId="151" applyNumberFormat="0" applyAlignment="0" applyProtection="0"/>
    <xf numFmtId="4" fontId="69" fillId="64" borderId="164" applyNumberFormat="0" applyProtection="0">
      <alignment horizontal="right" vertical="center"/>
    </xf>
    <xf numFmtId="0" fontId="26" fillId="35" borderId="172" applyNumberFormat="0" applyFont="0" applyAlignment="0" applyProtection="0"/>
    <xf numFmtId="0" fontId="82" fillId="61" borderId="170" applyNumberFormat="0" applyAlignment="0" applyProtection="0"/>
    <xf numFmtId="179" fontId="67" fillId="0" borderId="177">
      <alignment horizontal="right"/>
    </xf>
    <xf numFmtId="40" fontId="71" fillId="0" borderId="168"/>
    <xf numFmtId="0" fontId="97" fillId="0" borderId="174" applyNumberFormat="0" applyFill="0" applyAlignment="0" applyProtection="0"/>
    <xf numFmtId="0" fontId="82" fillId="61" borderId="170" applyNumberFormat="0" applyAlignment="0" applyProtection="0"/>
    <xf numFmtId="0" fontId="36" fillId="35" borderId="172" applyNumberFormat="0" applyFont="0" applyAlignment="0" applyProtection="0"/>
    <xf numFmtId="0" fontId="82" fillId="61" borderId="161" applyNumberFormat="0" applyAlignment="0" applyProtection="0"/>
    <xf numFmtId="0" fontId="87" fillId="0" borderId="167" applyNumberFormat="0" applyFill="0" applyAlignment="0" applyProtection="0"/>
    <xf numFmtId="0" fontId="75" fillId="55" borderId="161" applyNumberFormat="0" applyAlignment="0" applyProtection="0"/>
    <xf numFmtId="0" fontId="82" fillId="61" borderId="170" applyNumberFormat="0" applyAlignment="0" applyProtection="0"/>
    <xf numFmtId="0" fontId="87" fillId="0" borderId="166" applyNumberFormat="0" applyFill="0" applyAlignment="0" applyProtection="0"/>
    <xf numFmtId="0" fontId="75" fillId="55" borderId="151" applyNumberFormat="0" applyAlignment="0" applyProtection="0"/>
    <xf numFmtId="0" fontId="75" fillId="55" borderId="151" applyNumberFormat="0" applyAlignment="0" applyProtection="0"/>
    <xf numFmtId="0" fontId="75" fillId="55" borderId="151" applyNumberFormat="0" applyAlignment="0" applyProtection="0"/>
    <xf numFmtId="0" fontId="26" fillId="63" borderId="164" applyNumberFormat="0" applyProtection="0">
      <alignment horizontal="left" vertical="center" indent="1"/>
    </xf>
    <xf numFmtId="0" fontId="26" fillId="35" borderId="163" applyNumberFormat="0" applyFont="0" applyAlignment="0" applyProtection="0"/>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146" fillId="2" borderId="161" applyNumberFormat="0" applyAlignment="0" applyProtection="0"/>
    <xf numFmtId="0" fontId="82" fillId="61" borderId="170" applyNumberFormat="0" applyAlignment="0" applyProtection="0"/>
    <xf numFmtId="0" fontId="87" fillId="0" borderId="165" applyNumberFormat="0" applyFill="0" applyAlignment="0" applyProtection="0"/>
    <xf numFmtId="0" fontId="75" fillId="55" borderId="161" applyNumberFormat="0" applyAlignment="0" applyProtection="0"/>
    <xf numFmtId="0" fontId="26" fillId="35" borderId="163" applyNumberFormat="0" applyFont="0" applyAlignment="0" applyProtection="0"/>
    <xf numFmtId="0" fontId="75" fillId="55" borderId="170" applyNumberFormat="0" applyAlignment="0" applyProtection="0"/>
    <xf numFmtId="0" fontId="87" fillId="0" borderId="175" applyNumberFormat="0" applyFill="0" applyAlignment="0" applyProtection="0"/>
    <xf numFmtId="0" fontId="138" fillId="42" borderId="170" applyNumberFormat="0" applyAlignment="0" applyProtection="0"/>
    <xf numFmtId="0" fontId="141" fillId="55" borderId="164" applyNumberFormat="0" applyAlignment="0" applyProtection="0"/>
    <xf numFmtId="40" fontId="67" fillId="0" borderId="168">
      <alignment horizontal="right"/>
    </xf>
    <xf numFmtId="0" fontId="36" fillId="35" borderId="163" applyNumberFormat="0" applyFont="0" applyAlignment="0" applyProtection="0"/>
    <xf numFmtId="0" fontId="87" fillId="0" borderId="174" applyNumberFormat="0" applyFill="0" applyAlignment="0" applyProtection="0"/>
    <xf numFmtId="4" fontId="69" fillId="64" borderId="173" applyNumberFormat="0" applyProtection="0">
      <alignment horizontal="right" vertical="center"/>
    </xf>
    <xf numFmtId="0" fontId="26" fillId="63" borderId="164" applyNumberFormat="0" applyProtection="0">
      <alignment horizontal="left" vertical="center" indent="1"/>
    </xf>
    <xf numFmtId="40" fontId="71" fillId="0" borderId="168"/>
    <xf numFmtId="179" fontId="67" fillId="0" borderId="149">
      <alignment horizontal="right"/>
    </xf>
    <xf numFmtId="40" fontId="67" fillId="0" borderId="149">
      <alignment horizontal="right"/>
    </xf>
    <xf numFmtId="0" fontId="26" fillId="70" borderId="172" applyNumberFormat="0" applyFont="0" applyAlignment="0" applyProtection="0"/>
    <xf numFmtId="0" fontId="26" fillId="63" borderId="173" applyNumberFormat="0" applyProtection="0">
      <alignment horizontal="left" vertical="center" indent="1"/>
    </xf>
    <xf numFmtId="0" fontId="26" fillId="35" borderId="172" applyNumberFormat="0" applyFont="0" applyAlignment="0" applyProtection="0"/>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82" fillId="61" borderId="170" applyNumberFormat="0" applyAlignment="0" applyProtection="0"/>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97" fillId="0" borderId="174" applyNumberFormat="0" applyFill="0" applyAlignment="0" applyProtection="0"/>
    <xf numFmtId="0" fontId="82" fillId="61" borderId="170" applyNumberFormat="0" applyAlignment="0" applyProtection="0"/>
    <xf numFmtId="0" fontId="113" fillId="67" borderId="170" applyNumberFormat="0" applyAlignment="0" applyProtection="0"/>
    <xf numFmtId="0" fontId="82" fillId="61" borderId="170" applyNumberFormat="0" applyAlignment="0" applyProtection="0"/>
    <xf numFmtId="0" fontId="82" fillId="42" borderId="170" applyNumberFormat="0" applyAlignment="0" applyProtection="0"/>
    <xf numFmtId="0" fontId="82" fillId="61" borderId="170" applyNumberFormat="0" applyAlignment="0" applyProtection="0"/>
    <xf numFmtId="0" fontId="87" fillId="0" borderId="175" applyNumberFormat="0" applyFill="0" applyAlignment="0" applyProtection="0"/>
    <xf numFmtId="179" fontId="67" fillId="0" borderId="177">
      <alignment horizontal="right"/>
    </xf>
    <xf numFmtId="0" fontId="113" fillId="67" borderId="170" applyNumberFormat="0" applyAlignment="0" applyProtection="0"/>
    <xf numFmtId="0" fontId="82" fillId="61" borderId="170" applyNumberFormat="0" applyAlignment="0" applyProtection="0"/>
    <xf numFmtId="0" fontId="91" fillId="0" borderId="162"/>
    <xf numFmtId="0" fontId="26" fillId="63" borderId="173" applyNumberFormat="0" applyProtection="0">
      <alignment horizontal="left" vertical="center" indent="1"/>
    </xf>
    <xf numFmtId="0" fontId="87" fillId="0" borderId="166" applyNumberFormat="0" applyFill="0" applyAlignment="0" applyProtection="0"/>
    <xf numFmtId="0" fontId="82" fillId="61" borderId="170" applyNumberFormat="0" applyAlignment="0" applyProtection="0"/>
    <xf numFmtId="0" fontId="82" fillId="61" borderId="170" applyNumberFormat="0" applyAlignment="0" applyProtection="0"/>
    <xf numFmtId="0" fontId="87" fillId="0" borderId="175" applyNumberFormat="0" applyFill="0" applyAlignment="0" applyProtection="0"/>
    <xf numFmtId="0" fontId="85" fillId="55" borderId="173" applyNumberFormat="0" applyAlignment="0" applyProtection="0"/>
    <xf numFmtId="0" fontId="87" fillId="0" borderId="175" applyNumberFormat="0" applyFill="0" applyAlignment="0" applyProtection="0"/>
    <xf numFmtId="0" fontId="82" fillId="61" borderId="170" applyNumberFormat="0" applyAlignment="0" applyProtection="0"/>
    <xf numFmtId="0" fontId="82" fillId="61" borderId="170" applyNumberFormat="0" applyAlignment="0" applyProtection="0"/>
    <xf numFmtId="0" fontId="87" fillId="0" borderId="175" applyNumberFormat="0" applyFill="0" applyAlignment="0" applyProtection="0"/>
    <xf numFmtId="10" fontId="6" fillId="60" borderId="169" applyNumberFormat="0" applyBorder="0" applyAlignment="0" applyProtection="0"/>
    <xf numFmtId="0" fontId="82" fillId="61" borderId="170" applyNumberFormat="0" applyAlignment="0" applyProtection="0"/>
    <xf numFmtId="0" fontId="87" fillId="0" borderId="174" applyNumberFormat="0" applyFill="0" applyAlignment="0" applyProtection="0"/>
    <xf numFmtId="0" fontId="87" fillId="0" borderId="174" applyNumberFormat="0" applyFill="0" applyAlignment="0" applyProtection="0"/>
    <xf numFmtId="0" fontId="91" fillId="0" borderId="171"/>
    <xf numFmtId="0" fontId="87" fillId="0" borderId="174" applyNumberFormat="0" applyFill="0" applyAlignment="0" applyProtection="0"/>
    <xf numFmtId="0" fontId="82" fillId="61" borderId="170" applyNumberFormat="0" applyAlignment="0" applyProtection="0"/>
    <xf numFmtId="0" fontId="87" fillId="0" borderId="156" applyNumberFormat="0" applyFill="0" applyAlignment="0" applyProtection="0"/>
    <xf numFmtId="0" fontId="87" fillId="0" borderId="156" applyNumberFormat="0" applyFill="0" applyAlignment="0" applyProtection="0"/>
    <xf numFmtId="0" fontId="87" fillId="0" borderId="156" applyNumberFormat="0" applyFill="0" applyAlignment="0" applyProtection="0"/>
    <xf numFmtId="0" fontId="75" fillId="55" borderId="161" applyNumberFormat="0" applyAlignment="0" applyProtection="0"/>
    <xf numFmtId="0" fontId="26" fillId="35" borderId="163" applyNumberFormat="0" applyFont="0" applyAlignment="0" applyProtection="0"/>
    <xf numFmtId="0" fontId="82" fillId="61" borderId="161" applyNumberFormat="0" applyAlignment="0" applyProtection="0"/>
    <xf numFmtId="0" fontId="82" fillId="61" borderId="151" applyNumberFormat="0" applyAlignment="0" applyProtection="0"/>
    <xf numFmtId="4" fontId="69" fillId="62" borderId="173" applyNumberFormat="0" applyProtection="0">
      <alignment horizontal="left" vertical="center" indent="1"/>
    </xf>
    <xf numFmtId="0" fontId="82" fillId="61" borderId="170" applyNumberFormat="0" applyAlignment="0" applyProtection="0"/>
    <xf numFmtId="0" fontId="26" fillId="63" borderId="173" applyNumberFormat="0" applyProtection="0">
      <alignment horizontal="left" vertical="center" indent="1"/>
    </xf>
    <xf numFmtId="0" fontId="82" fillId="61" borderId="151" applyNumberFormat="0" applyAlignment="0" applyProtection="0"/>
    <xf numFmtId="0" fontId="113" fillId="67" borderId="151" applyNumberFormat="0" applyAlignment="0" applyProtection="0"/>
    <xf numFmtId="4" fontId="69" fillId="64" borderId="164" applyNumberFormat="0" applyProtection="0">
      <alignment horizontal="right" vertical="center"/>
    </xf>
    <xf numFmtId="0" fontId="82" fillId="61" borderId="151" applyNumberFormat="0" applyAlignment="0" applyProtection="0"/>
    <xf numFmtId="0" fontId="26" fillId="35" borderId="163" applyNumberFormat="0" applyFont="0" applyAlignment="0" applyProtection="0"/>
    <xf numFmtId="0" fontId="26" fillId="35" borderId="153" applyNumberFormat="0" applyFont="0" applyAlignment="0" applyProtection="0"/>
    <xf numFmtId="0" fontId="85" fillId="67" borderId="154" applyNumberFormat="0" applyAlignment="0" applyProtection="0"/>
    <xf numFmtId="0" fontId="87" fillId="0" borderId="156" applyNumberFormat="0" applyFill="0" applyAlignment="0" applyProtection="0"/>
    <xf numFmtId="0" fontId="82" fillId="61" borderId="170" applyNumberFormat="0" applyAlignment="0" applyProtection="0"/>
    <xf numFmtId="0" fontId="26" fillId="35" borderId="172" applyNumberFormat="0" applyFont="0" applyAlignment="0" applyProtection="0"/>
    <xf numFmtId="10" fontId="6" fillId="60" borderId="169" applyNumberFormat="0" applyBorder="0" applyAlignment="0" applyProtection="0"/>
    <xf numFmtId="0" fontId="82" fillId="61" borderId="170" applyNumberFormat="0" applyAlignment="0" applyProtection="0"/>
    <xf numFmtId="0" fontId="87" fillId="0" borderId="174" applyNumberFormat="0" applyFill="0" applyAlignment="0" applyProtection="0"/>
    <xf numFmtId="4" fontId="69" fillId="62" borderId="173" applyNumberFormat="0" applyProtection="0">
      <alignment horizontal="left" vertical="center" indent="1"/>
    </xf>
    <xf numFmtId="10" fontId="6" fillId="60" borderId="150" applyNumberFormat="0" applyBorder="0" applyAlignment="0" applyProtection="0"/>
    <xf numFmtId="10" fontId="6" fillId="60" borderId="150" applyNumberFormat="0" applyBorder="0" applyAlignment="0" applyProtection="0"/>
    <xf numFmtId="4" fontId="69" fillId="62" borderId="164" applyNumberFormat="0" applyProtection="0">
      <alignment vertical="center"/>
    </xf>
    <xf numFmtId="4" fontId="69" fillId="62" borderId="164" applyNumberFormat="0" applyProtection="0">
      <alignment vertical="center"/>
    </xf>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91" fillId="0" borderId="171"/>
    <xf numFmtId="0" fontId="87" fillId="0" borderId="156" applyNumberFormat="0" applyFill="0" applyAlignment="0" applyProtection="0"/>
    <xf numFmtId="0" fontId="26" fillId="35" borderId="172" applyNumberFormat="0" applyFont="0" applyAlignment="0" applyProtection="0"/>
    <xf numFmtId="0" fontId="85" fillId="67" borderId="173" applyNumberFormat="0" applyAlignment="0" applyProtection="0"/>
    <xf numFmtId="0" fontId="91" fillId="0" borderId="152"/>
    <xf numFmtId="0" fontId="91" fillId="0" borderId="152"/>
    <xf numFmtId="0" fontId="91" fillId="0" borderId="152"/>
    <xf numFmtId="0" fontId="91" fillId="0" borderId="152"/>
    <xf numFmtId="0" fontId="91" fillId="0" borderId="152"/>
    <xf numFmtId="0" fontId="91" fillId="0" borderId="152"/>
    <xf numFmtId="0" fontId="93" fillId="58" borderId="162"/>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82" fillId="61" borderId="170" applyNumberFormat="0" applyAlignment="0" applyProtection="0"/>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26" fillId="63" borderId="173" applyNumberFormat="0" applyProtection="0">
      <alignment horizontal="left" vertical="center" indent="1"/>
    </xf>
    <xf numFmtId="0" fontId="91" fillId="0" borderId="171"/>
    <xf numFmtId="0" fontId="93" fillId="0" borderId="152"/>
    <xf numFmtId="0" fontId="93" fillId="58" borderId="152"/>
    <xf numFmtId="0" fontId="26" fillId="63" borderId="154" applyNumberFormat="0" applyProtection="0">
      <alignment horizontal="left" vertical="center" indent="1"/>
    </xf>
    <xf numFmtId="4" fontId="69" fillId="62" borderId="154" applyNumberFormat="0" applyProtection="0">
      <alignment horizontal="left" vertical="center" indent="1"/>
    </xf>
    <xf numFmtId="4" fontId="69" fillId="62" borderId="154" applyNumberFormat="0" applyProtection="0">
      <alignment horizontal="left" vertical="center" indent="1"/>
    </xf>
    <xf numFmtId="0" fontId="82" fillId="61" borderId="170" applyNumberFormat="0" applyAlignment="0" applyProtection="0"/>
    <xf numFmtId="0" fontId="36" fillId="35" borderId="172" applyNumberFormat="0" applyFont="0" applyAlignment="0" applyProtection="0"/>
    <xf numFmtId="0" fontId="87" fillId="0" borderId="174" applyNumberFormat="0" applyFill="0" applyAlignment="0" applyProtection="0"/>
    <xf numFmtId="0" fontId="26" fillId="63" borderId="173" applyNumberFormat="0" applyProtection="0">
      <alignment horizontal="left" vertical="center" indent="1"/>
    </xf>
    <xf numFmtId="0" fontId="141" fillId="55" borderId="173" applyNumberFormat="0" applyAlignment="0" applyProtection="0"/>
    <xf numFmtId="0" fontId="26" fillId="63" borderId="173" applyNumberFormat="0" applyProtection="0">
      <alignment horizontal="left" vertical="center" indent="1"/>
    </xf>
    <xf numFmtId="0" fontId="75" fillId="55" borderId="161" applyNumberFormat="0" applyAlignment="0" applyProtection="0"/>
    <xf numFmtId="0" fontId="75" fillId="55" borderId="161" applyNumberFormat="0" applyAlignment="0" applyProtection="0"/>
    <xf numFmtId="0" fontId="138" fillId="42" borderId="170" applyNumberFormat="0" applyAlignment="0" applyProtection="0"/>
    <xf numFmtId="0" fontId="82" fillId="42" borderId="151" applyNumberFormat="0" applyAlignment="0" applyProtection="0"/>
    <xf numFmtId="10" fontId="6" fillId="60" borderId="150" applyNumberFormat="0" applyBorder="0" applyAlignment="0" applyProtection="0"/>
    <xf numFmtId="10" fontId="6" fillId="60" borderId="150" applyNumberFormat="0" applyBorder="0" applyAlignment="0" applyProtection="0"/>
    <xf numFmtId="0" fontId="82" fillId="42" borderId="151" applyNumberFormat="0" applyAlignment="0" applyProtection="0"/>
    <xf numFmtId="0" fontId="82" fillId="42" borderId="151" applyNumberFormat="0" applyAlignment="0" applyProtection="0"/>
    <xf numFmtId="0" fontId="82" fillId="42" borderId="151" applyNumberFormat="0" applyAlignment="0" applyProtection="0"/>
    <xf numFmtId="0" fontId="26" fillId="35" borderId="153" applyNumberFormat="0" applyFont="0" applyAlignment="0" applyProtection="0"/>
    <xf numFmtId="0" fontId="26" fillId="35" borderId="153" applyNumberFormat="0" applyFont="0" applyAlignment="0" applyProtection="0"/>
    <xf numFmtId="0" fontId="91" fillId="0" borderId="162"/>
    <xf numFmtId="10" fontId="6" fillId="60" borderId="160" applyNumberFormat="0" applyBorder="0" applyAlignment="0" applyProtection="0"/>
    <xf numFmtId="0" fontId="26" fillId="35" borderId="172" applyNumberFormat="0" applyFont="0" applyAlignment="0" applyProtection="0"/>
    <xf numFmtId="0" fontId="131" fillId="55" borderId="170" applyNumberFormat="0" applyAlignment="0" applyProtection="0"/>
    <xf numFmtId="40" fontId="70" fillId="0" borderId="168"/>
    <xf numFmtId="10" fontId="6" fillId="60" borderId="169" applyNumberFormat="0" applyBorder="0" applyAlignment="0" applyProtection="0"/>
    <xf numFmtId="0" fontId="87" fillId="0" borderId="175" applyNumberFormat="0" applyFill="0" applyAlignment="0" applyProtection="0"/>
    <xf numFmtId="0" fontId="91" fillId="0" borderId="171"/>
    <xf numFmtId="0" fontId="26" fillId="35" borderId="163" applyNumberFormat="0" applyFont="0" applyAlignment="0" applyProtection="0"/>
    <xf numFmtId="0" fontId="82" fillId="42" borderId="151" applyNumberFormat="0" applyAlignment="0" applyProtection="0"/>
    <xf numFmtId="0" fontId="82" fillId="42" borderId="151" applyNumberFormat="0" applyAlignment="0" applyProtection="0"/>
    <xf numFmtId="10" fontId="6" fillId="60" borderId="150" applyNumberFormat="0" applyBorder="0" applyAlignment="0" applyProtection="0"/>
    <xf numFmtId="0" fontId="82" fillId="42" borderId="151" applyNumberFormat="0" applyAlignment="0" applyProtection="0"/>
    <xf numFmtId="0" fontId="75" fillId="55" borderId="170" applyNumberFormat="0" applyAlignment="0" applyProtection="0"/>
    <xf numFmtId="0" fontId="75" fillId="55" borderId="170" applyNumberFormat="0" applyAlignment="0" applyProtection="0"/>
    <xf numFmtId="0" fontId="87" fillId="0" borderId="174" applyNumberFormat="0" applyFill="0" applyAlignment="0" applyProtection="0"/>
    <xf numFmtId="0" fontId="82" fillId="61" borderId="170" applyNumberFormat="0" applyAlignment="0" applyProtection="0"/>
    <xf numFmtId="4" fontId="69" fillId="62" borderId="164" applyNumberFormat="0" applyProtection="0">
      <alignment horizontal="left" vertical="center" indent="1"/>
    </xf>
    <xf numFmtId="0" fontId="93" fillId="0" borderId="152"/>
    <xf numFmtId="0" fontId="87" fillId="0" borderId="165" applyNumberFormat="0" applyFill="0" applyAlignment="0" applyProtection="0"/>
    <xf numFmtId="0" fontId="91" fillId="0" borderId="152"/>
    <xf numFmtId="0" fontId="91" fillId="0" borderId="152"/>
    <xf numFmtId="0" fontId="91" fillId="0" borderId="152"/>
    <xf numFmtId="0" fontId="87" fillId="0" borderId="175" applyNumberFormat="0" applyFill="0" applyAlignment="0" applyProtection="0"/>
    <xf numFmtId="4" fontId="69" fillId="62" borderId="173" applyNumberFormat="0" applyProtection="0">
      <alignment vertical="center"/>
    </xf>
    <xf numFmtId="0" fontId="82" fillId="42" borderId="170" applyNumberFormat="0" applyAlignment="0" applyProtection="0"/>
    <xf numFmtId="0" fontId="85" fillId="67" borderId="164" applyNumberFormat="0" applyAlignment="0" applyProtection="0"/>
    <xf numFmtId="0" fontId="26" fillId="35" borderId="153" applyNumberFormat="0" applyFont="0" applyAlignment="0" applyProtection="0"/>
    <xf numFmtId="0" fontId="26" fillId="35" borderId="153" applyNumberFormat="0" applyFont="0" applyAlignment="0" applyProtection="0"/>
    <xf numFmtId="0" fontId="36" fillId="35" borderId="153" applyNumberFormat="0" applyFont="0" applyAlignment="0" applyProtection="0"/>
    <xf numFmtId="0" fontId="26" fillId="35" borderId="153" applyNumberFormat="0" applyFont="0" applyAlignment="0" applyProtection="0"/>
    <xf numFmtId="0" fontId="26" fillId="35" borderId="153" applyNumberFormat="0" applyFont="0" applyAlignment="0" applyProtection="0"/>
    <xf numFmtId="0" fontId="36" fillId="35" borderId="153" applyNumberFormat="0" applyFont="0" applyAlignment="0" applyProtection="0"/>
    <xf numFmtId="0" fontId="36" fillId="35" borderId="153" applyNumberFormat="0" applyFont="0" applyAlignment="0" applyProtection="0"/>
    <xf numFmtId="0" fontId="69" fillId="35" borderId="153" applyNumberFormat="0" applyFont="0" applyAlignment="0" applyProtection="0"/>
    <xf numFmtId="0" fontId="36" fillId="35" borderId="153" applyNumberFormat="0" applyFont="0" applyAlignment="0" applyProtection="0"/>
    <xf numFmtId="0" fontId="26" fillId="35" borderId="153" applyNumberFormat="0" applyFont="0" applyAlignment="0" applyProtection="0"/>
    <xf numFmtId="0" fontId="36" fillId="35" borderId="153" applyNumberFormat="0" applyFont="0" applyAlignment="0" applyProtection="0"/>
    <xf numFmtId="0" fontId="26" fillId="35" borderId="153" applyNumberFormat="0" applyFont="0" applyAlignment="0" applyProtection="0"/>
    <xf numFmtId="0" fontId="36" fillId="35" borderId="153" applyNumberFormat="0" applyFont="0" applyAlignment="0" applyProtection="0"/>
    <xf numFmtId="0" fontId="85" fillId="55" borderId="154" applyNumberFormat="0" applyAlignment="0" applyProtection="0"/>
    <xf numFmtId="0" fontId="85" fillId="55" borderId="154" applyNumberFormat="0" applyAlignment="0" applyProtection="0"/>
    <xf numFmtId="0" fontId="85" fillId="55" borderId="154" applyNumberFormat="0" applyAlignment="0" applyProtection="0"/>
    <xf numFmtId="0" fontId="82" fillId="61" borderId="170" applyNumberFormat="0" applyAlignment="0" applyProtection="0"/>
    <xf numFmtId="0" fontId="82" fillId="61" borderId="170" applyNumberFormat="0" applyAlignment="0" applyProtection="0"/>
    <xf numFmtId="0" fontId="26" fillId="63" borderId="173" applyNumberFormat="0" applyProtection="0">
      <alignment horizontal="left" vertical="center" indent="1"/>
    </xf>
    <xf numFmtId="4" fontId="69" fillId="62" borderId="173" applyNumberFormat="0" applyProtection="0">
      <alignment vertical="center"/>
    </xf>
    <xf numFmtId="0" fontId="82" fillId="61" borderId="170" applyNumberFormat="0" applyAlignment="0" applyProtection="0"/>
    <xf numFmtId="0" fontId="85" fillId="55" borderId="173" applyNumberFormat="0" applyAlignment="0" applyProtection="0"/>
    <xf numFmtId="40" fontId="67" fillId="0" borderId="159">
      <alignment horizontal="right"/>
    </xf>
    <xf numFmtId="179" fontId="67" fillId="0" borderId="159">
      <alignment horizontal="right"/>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93" fillId="58" borderId="171"/>
    <xf numFmtId="0" fontId="36" fillId="35" borderId="172" applyNumberFormat="0" applyFont="0" applyAlignment="0" applyProtection="0"/>
    <xf numFmtId="0" fontId="85" fillId="55" borderId="173" applyNumberFormat="0" applyAlignment="0" applyProtection="0"/>
    <xf numFmtId="0" fontId="26" fillId="70" borderId="172" applyNumberFormat="0" applyFont="0" applyAlignment="0" applyProtection="0"/>
    <xf numFmtId="0" fontId="87" fillId="0" borderId="176" applyNumberFormat="0" applyFill="0" applyAlignment="0" applyProtection="0"/>
    <xf numFmtId="0" fontId="113" fillId="67" borderId="170" applyNumberFormat="0" applyAlignment="0" applyProtection="0"/>
    <xf numFmtId="40" fontId="70" fillId="0" borderId="168"/>
    <xf numFmtId="0" fontId="26" fillId="63" borderId="173" applyNumberFormat="0" applyProtection="0">
      <alignment horizontal="left" vertical="center" indent="1"/>
    </xf>
    <xf numFmtId="0" fontId="75" fillId="55" borderId="151" applyNumberFormat="0" applyAlignment="0" applyProtection="0"/>
    <xf numFmtId="0" fontId="75" fillId="55" borderId="151" applyNumberFormat="0" applyAlignment="0" applyProtection="0"/>
    <xf numFmtId="0" fontId="75" fillId="55" borderId="151" applyNumberFormat="0" applyAlignment="0" applyProtection="0"/>
    <xf numFmtId="10" fontId="6" fillId="60" borderId="169" applyNumberFormat="0" applyBorder="0" applyAlignment="0" applyProtection="0"/>
    <xf numFmtId="0" fontId="87" fillId="0" borderId="175" applyNumberFormat="0" applyFill="0" applyAlignment="0" applyProtection="0"/>
    <xf numFmtId="0" fontId="82" fillId="42" borderId="170" applyNumberFormat="0" applyAlignment="0" applyProtection="0"/>
    <xf numFmtId="4" fontId="69" fillId="62" borderId="154" applyNumberFormat="0" applyProtection="0">
      <alignment vertical="center"/>
    </xf>
    <xf numFmtId="4" fontId="69" fillId="62" borderId="154" applyNumberFormat="0" applyProtection="0">
      <alignment vertical="center"/>
    </xf>
    <xf numFmtId="4" fontId="69" fillId="62" borderId="154" applyNumberFormat="0" applyProtection="0">
      <alignment horizontal="left" vertical="center" indent="1"/>
    </xf>
    <xf numFmtId="4" fontId="69" fillId="62" borderId="154" applyNumberFormat="0" applyProtection="0">
      <alignment horizontal="left" vertical="center" indent="1"/>
    </xf>
    <xf numFmtId="4" fontId="69" fillId="62" borderId="154" applyNumberFormat="0" applyProtection="0">
      <alignment horizontal="left" vertical="center" indent="1"/>
    </xf>
    <xf numFmtId="4" fontId="69" fillId="62"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4" fontId="69" fillId="64" borderId="154" applyNumberFormat="0" applyProtection="0">
      <alignment horizontal="right" vertical="center"/>
    </xf>
    <xf numFmtId="4" fontId="69" fillId="64" borderId="154" applyNumberFormat="0" applyProtection="0">
      <alignment horizontal="right" vertical="center"/>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73" applyNumberFormat="0" applyProtection="0">
      <alignment horizontal="left" vertical="center" indent="1"/>
    </xf>
    <xf numFmtId="0" fontId="82" fillId="61" borderId="161" applyNumberFormat="0" applyAlignment="0" applyProtection="0"/>
    <xf numFmtId="0" fontId="26" fillId="35" borderId="172" applyNumberFormat="0" applyFont="0" applyAlignment="0" applyProtection="0"/>
    <xf numFmtId="0" fontId="82" fillId="61" borderId="161" applyNumberFormat="0" applyAlignment="0" applyProtection="0"/>
    <xf numFmtId="0" fontId="69" fillId="35" borderId="163" applyNumberFormat="0" applyFont="0" applyAlignment="0" applyProtection="0"/>
    <xf numFmtId="0" fontId="87" fillId="0" borderId="175" applyNumberFormat="0" applyFill="0" applyAlignment="0" applyProtection="0"/>
    <xf numFmtId="0" fontId="75" fillId="55" borderId="161" applyNumberFormat="0" applyAlignment="0" applyProtection="0"/>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82" fillId="75" borderId="170" applyNumberFormat="0" applyAlignment="0" applyProtection="0"/>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82" fillId="61" borderId="170" applyNumberFormat="0" applyAlignment="0" applyProtection="0"/>
    <xf numFmtId="0" fontId="82" fillId="61" borderId="161" applyNumberFormat="0" applyAlignment="0" applyProtection="0"/>
    <xf numFmtId="0" fontId="36" fillId="35" borderId="172" applyNumberFormat="0" applyFont="0" applyAlignment="0" applyProtection="0"/>
    <xf numFmtId="0" fontId="82" fillId="61" borderId="170" applyNumberFormat="0" applyAlignment="0" applyProtection="0"/>
    <xf numFmtId="0" fontId="87" fillId="0" borderId="174" applyNumberFormat="0" applyFill="0" applyAlignment="0" applyProtection="0"/>
    <xf numFmtId="0" fontId="93" fillId="58" borderId="152"/>
    <xf numFmtId="0" fontId="87" fillId="0" borderId="165" applyNumberFormat="0" applyFill="0" applyAlignment="0" applyProtection="0"/>
    <xf numFmtId="0" fontId="87" fillId="0" borderId="165" applyNumberFormat="0" applyFill="0" applyAlignment="0" applyProtection="0"/>
    <xf numFmtId="0" fontId="91" fillId="0" borderId="152"/>
    <xf numFmtId="0" fontId="82" fillId="61" borderId="161" applyNumberFormat="0" applyAlignment="0" applyProtection="0"/>
    <xf numFmtId="0" fontId="113" fillId="67" borderId="161" applyNumberFormat="0" applyAlignment="0" applyProtection="0"/>
    <xf numFmtId="0" fontId="26" fillId="35" borderId="172" applyNumberFormat="0" applyFont="0" applyAlignment="0" applyProtection="0"/>
    <xf numFmtId="0" fontId="87" fillId="0" borderId="166" applyNumberFormat="0" applyFill="0" applyAlignment="0" applyProtection="0"/>
    <xf numFmtId="0" fontId="87" fillId="0" borderId="156" applyNumberFormat="0" applyFill="0" applyAlignment="0" applyProtection="0"/>
    <xf numFmtId="0" fontId="97" fillId="0" borderId="165" applyNumberFormat="0" applyFill="0" applyAlignment="0" applyProtection="0"/>
    <xf numFmtId="0" fontId="82" fillId="61" borderId="161" applyNumberFormat="0" applyAlignment="0" applyProtection="0"/>
    <xf numFmtId="0" fontId="36" fillId="35" borderId="172" applyNumberFormat="0" applyFont="0" applyAlignment="0" applyProtection="0"/>
    <xf numFmtId="0" fontId="87" fillId="0" borderId="174" applyNumberFormat="0" applyFill="0" applyAlignment="0" applyProtection="0"/>
    <xf numFmtId="0" fontId="93" fillId="0" borderId="171"/>
    <xf numFmtId="0" fontId="75" fillId="55" borderId="170" applyNumberFormat="0" applyAlignment="0" applyProtection="0"/>
    <xf numFmtId="0" fontId="87" fillId="0" borderId="156" applyNumberFormat="0" applyFill="0" applyAlignment="0" applyProtection="0"/>
    <xf numFmtId="0" fontId="82" fillId="61" borderId="170" applyNumberFormat="0" applyAlignment="0" applyProtection="0"/>
    <xf numFmtId="0" fontId="91" fillId="0" borderId="162"/>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4" fontId="69" fillId="62" borderId="154" applyNumberFormat="0" applyProtection="0">
      <alignment vertical="center"/>
    </xf>
    <xf numFmtId="4" fontId="69" fillId="62" borderId="154" applyNumberFormat="0" applyProtection="0">
      <alignment vertical="center"/>
    </xf>
    <xf numFmtId="10" fontId="6" fillId="60" borderId="150" applyNumberFormat="0" applyBorder="0" applyAlignment="0" applyProtection="0"/>
    <xf numFmtId="10" fontId="6" fillId="60" borderId="150" applyNumberFormat="0" applyBorder="0" applyAlignment="0" applyProtection="0"/>
    <xf numFmtId="4" fontId="69" fillId="62" borderId="164" applyNumberFormat="0" applyProtection="0">
      <alignment horizontal="left" vertical="center" indent="1"/>
    </xf>
    <xf numFmtId="0" fontId="87" fillId="0" borderId="165" applyNumberFormat="0" applyFill="0" applyAlignment="0" applyProtection="0"/>
    <xf numFmtId="0" fontId="93" fillId="58" borderId="171"/>
    <xf numFmtId="0" fontId="26" fillId="63" borderId="173" applyNumberFormat="0" applyProtection="0">
      <alignment horizontal="left" vertical="center" indent="1"/>
    </xf>
    <xf numFmtId="4" fontId="69" fillId="62" borderId="173" applyNumberFormat="0" applyProtection="0">
      <alignment horizontal="left" vertical="center" indent="1"/>
    </xf>
    <xf numFmtId="0" fontId="26" fillId="35" borderId="163" applyNumberFormat="0" applyFont="0" applyAlignment="0" applyProtection="0"/>
    <xf numFmtId="4" fontId="69" fillId="64" borderId="173" applyNumberFormat="0" applyProtection="0">
      <alignment horizontal="right" vertical="center"/>
    </xf>
    <xf numFmtId="0" fontId="87" fillId="0" borderId="166" applyNumberFormat="0" applyFill="0" applyAlignment="0" applyProtection="0"/>
    <xf numFmtId="0" fontId="87" fillId="0" borderId="174" applyNumberFormat="0" applyFill="0" applyAlignment="0" applyProtection="0"/>
    <xf numFmtId="0" fontId="87" fillId="0" borderId="156" applyNumberFormat="0" applyFill="0" applyAlignment="0" applyProtection="0"/>
    <xf numFmtId="0" fontId="85" fillId="67" borderId="154" applyNumberFormat="0" applyAlignment="0" applyProtection="0"/>
    <xf numFmtId="0" fontId="26" fillId="35" borderId="153" applyNumberFormat="0" applyFont="0" applyAlignment="0" applyProtection="0"/>
    <xf numFmtId="0" fontId="26" fillId="35" borderId="153" applyNumberFormat="0" applyFont="0" applyAlignment="0" applyProtection="0"/>
    <xf numFmtId="0" fontId="26" fillId="35" borderId="153" applyNumberFormat="0" applyFont="0" applyAlignment="0" applyProtection="0"/>
    <xf numFmtId="0" fontId="82" fillId="61" borderId="151" applyNumberFormat="0" applyAlignment="0" applyProtection="0"/>
    <xf numFmtId="4" fontId="69" fillId="62" borderId="173" applyNumberFormat="0" applyProtection="0">
      <alignment vertical="center"/>
    </xf>
    <xf numFmtId="4" fontId="69" fillId="64" borderId="154" applyNumberFormat="0" applyProtection="0">
      <alignment horizontal="right" vertical="center"/>
    </xf>
    <xf numFmtId="0" fontId="82" fillId="42" borderId="170" applyNumberFormat="0" applyAlignment="0" applyProtection="0"/>
    <xf numFmtId="0" fontId="113" fillId="67" borderId="151" applyNumberFormat="0" applyAlignment="0" applyProtection="0"/>
    <xf numFmtId="0" fontId="26" fillId="35" borderId="172" applyNumberFormat="0" applyFont="0" applyAlignment="0" applyProtection="0"/>
    <xf numFmtId="0" fontId="82" fillId="61" borderId="151" applyNumberFormat="0" applyAlignment="0" applyProtection="0"/>
    <xf numFmtId="0" fontId="138" fillId="42" borderId="170" applyNumberFormat="0" applyAlignment="0" applyProtection="0"/>
    <xf numFmtId="0" fontId="26" fillId="63" borderId="164" applyNumberFormat="0" applyProtection="0">
      <alignment horizontal="left" vertical="center" indent="1"/>
    </xf>
    <xf numFmtId="0" fontId="82" fillId="61" borderId="161" applyNumberFormat="0" applyAlignment="0" applyProtection="0"/>
    <xf numFmtId="4" fontId="69" fillId="64" borderId="173" applyNumberFormat="0" applyProtection="0">
      <alignment horizontal="right" vertical="center"/>
    </xf>
    <xf numFmtId="0" fontId="26" fillId="63" borderId="173" applyNumberFormat="0" applyProtection="0">
      <alignment horizontal="left" vertical="center" indent="1"/>
    </xf>
    <xf numFmtId="0" fontId="82" fillId="61" borderId="151" applyNumberFormat="0" applyAlignment="0" applyProtection="0"/>
    <xf numFmtId="0" fontId="82" fillId="61" borderId="151" applyNumberFormat="0" applyAlignment="0" applyProtection="0"/>
    <xf numFmtId="0" fontId="26" fillId="35" borderId="153" applyNumberFormat="0" applyFont="0" applyAlignment="0" applyProtection="0"/>
    <xf numFmtId="0" fontId="82" fillId="61" borderId="151" applyNumberFormat="0" applyAlignment="0" applyProtection="0"/>
    <xf numFmtId="0" fontId="75" fillId="55" borderId="151" applyNumberFormat="0" applyAlignment="0" applyProtection="0"/>
    <xf numFmtId="0" fontId="87" fillId="0" borderId="156" applyNumberFormat="0" applyFill="0" applyAlignment="0" applyProtection="0"/>
    <xf numFmtId="0" fontId="87" fillId="0" borderId="156" applyNumberFormat="0" applyFill="0" applyAlignment="0" applyProtection="0"/>
    <xf numFmtId="0" fontId="87" fillId="0" borderId="156" applyNumberFormat="0" applyFill="0" applyAlignment="0" applyProtection="0"/>
    <xf numFmtId="0" fontId="26" fillId="63" borderId="173" applyNumberFormat="0" applyProtection="0">
      <alignment horizontal="left" vertical="center" indent="1"/>
    </xf>
    <xf numFmtId="0" fontId="26" fillId="35" borderId="172" applyNumberFormat="0" applyFont="0" applyAlignment="0" applyProtection="0"/>
    <xf numFmtId="0" fontId="82" fillId="61" borderId="170" applyNumberFormat="0" applyAlignment="0" applyProtection="0"/>
    <xf numFmtId="0" fontId="97" fillId="0" borderId="174" applyNumberFormat="0" applyFill="0" applyAlignment="0" applyProtection="0"/>
    <xf numFmtId="0" fontId="87" fillId="0" borderId="174" applyNumberFormat="0" applyFill="0" applyAlignment="0" applyProtection="0"/>
    <xf numFmtId="0" fontId="91" fillId="0" borderId="171"/>
    <xf numFmtId="0" fontId="131" fillId="55" borderId="170" applyNumberFormat="0" applyAlignment="0" applyProtection="0"/>
    <xf numFmtId="0" fontId="82" fillId="61" borderId="170" applyNumberFormat="0" applyAlignment="0" applyProtection="0"/>
    <xf numFmtId="0" fontId="91" fillId="0" borderId="162"/>
    <xf numFmtId="0" fontId="85" fillId="55" borderId="173" applyNumberFormat="0" applyAlignment="0" applyProtection="0"/>
    <xf numFmtId="0" fontId="26" fillId="35" borderId="172" applyNumberFormat="0" applyFont="0" applyAlignment="0" applyProtection="0"/>
    <xf numFmtId="0" fontId="87" fillId="0" borderId="165" applyNumberFormat="0" applyFill="0" applyAlignment="0" applyProtection="0"/>
    <xf numFmtId="0" fontId="82" fillId="61" borderId="161" applyNumberFormat="0" applyAlignment="0" applyProtection="0"/>
    <xf numFmtId="10" fontId="6" fillId="60" borderId="160" applyNumberFormat="0" applyBorder="0" applyAlignment="0" applyProtection="0"/>
    <xf numFmtId="0" fontId="36" fillId="35" borderId="172" applyNumberFormat="0" applyFont="0" applyAlignment="0" applyProtection="0"/>
    <xf numFmtId="0" fontId="82" fillId="61" borderId="161" applyNumberFormat="0" applyAlignment="0" applyProtection="0"/>
    <xf numFmtId="40" fontId="71" fillId="0" borderId="168"/>
    <xf numFmtId="0" fontId="91" fillId="0" borderId="162"/>
    <xf numFmtId="0" fontId="93" fillId="0" borderId="162"/>
    <xf numFmtId="0" fontId="87" fillId="0" borderId="165" applyNumberFormat="0" applyFill="0" applyAlignment="0" applyProtection="0"/>
    <xf numFmtId="0" fontId="75" fillId="55" borderId="170" applyNumberFormat="0" applyAlignment="0" applyProtection="0"/>
    <xf numFmtId="0" fontId="82" fillId="61" borderId="161" applyNumberFormat="0" applyAlignment="0" applyProtection="0"/>
    <xf numFmtId="10" fontId="6" fillId="60" borderId="160" applyNumberFormat="0" applyBorder="0" applyAlignment="0" applyProtection="0"/>
    <xf numFmtId="0" fontId="87" fillId="0" borderId="166" applyNumberFormat="0" applyFill="0" applyAlignment="0" applyProtection="0"/>
    <xf numFmtId="0" fontId="82" fillId="61" borderId="161" applyNumberFormat="0" applyAlignment="0" applyProtection="0"/>
    <xf numFmtId="0" fontId="26" fillId="63" borderId="173" applyNumberFormat="0" applyProtection="0">
      <alignment horizontal="left" vertical="center" indent="1"/>
    </xf>
    <xf numFmtId="0" fontId="82" fillId="61" borderId="161" applyNumberFormat="0" applyAlignment="0" applyProtection="0"/>
    <xf numFmtId="0" fontId="87" fillId="0" borderId="166" applyNumberFormat="0" applyFill="0" applyAlignment="0" applyProtection="0"/>
    <xf numFmtId="0" fontId="87" fillId="0" borderId="156" applyNumberFormat="0" applyFill="0" applyAlignment="0" applyProtection="0"/>
    <xf numFmtId="4" fontId="69" fillId="62" borderId="173" applyNumberFormat="0" applyProtection="0">
      <alignment horizontal="left" vertical="center" indent="1"/>
    </xf>
    <xf numFmtId="0" fontId="26" fillId="63" borderId="164" applyNumberFormat="0" applyProtection="0">
      <alignment horizontal="left" vertical="center" indent="1"/>
    </xf>
    <xf numFmtId="0" fontId="87" fillId="0" borderId="165" applyNumberFormat="0" applyFill="0" applyAlignment="0" applyProtection="0"/>
    <xf numFmtId="0" fontId="87" fillId="0" borderId="165" applyNumberFormat="0" applyFill="0" applyAlignment="0" applyProtection="0"/>
    <xf numFmtId="0" fontId="91" fillId="0" borderId="152"/>
    <xf numFmtId="0" fontId="87" fillId="0" borderId="166" applyNumberFormat="0" applyFill="0" applyAlignment="0" applyProtection="0"/>
    <xf numFmtId="0" fontId="82" fillId="61" borderId="161" applyNumberFormat="0" applyAlignment="0" applyProtection="0"/>
    <xf numFmtId="0" fontId="82" fillId="61" borderId="170" applyNumberFormat="0" applyAlignment="0" applyProtection="0"/>
    <xf numFmtId="0" fontId="82" fillId="42" borderId="161" applyNumberFormat="0" applyAlignment="0" applyProtection="0"/>
    <xf numFmtId="0" fontId="82" fillId="61" borderId="161" applyNumberFormat="0" applyAlignment="0" applyProtection="0"/>
    <xf numFmtId="0" fontId="26" fillId="35" borderId="163" applyNumberFormat="0" applyFont="0" applyAlignment="0" applyProtection="0"/>
    <xf numFmtId="0" fontId="26" fillId="63" borderId="173" applyNumberFormat="0" applyProtection="0">
      <alignment horizontal="left" vertical="center" indent="1"/>
    </xf>
    <xf numFmtId="0" fontId="97" fillId="0" borderId="174" applyNumberFormat="0" applyFill="0" applyAlignment="0" applyProtection="0"/>
    <xf numFmtId="0" fontId="82" fillId="61" borderId="161" applyNumberFormat="0" applyAlignment="0" applyProtection="0"/>
    <xf numFmtId="0" fontId="75" fillId="55" borderId="170" applyNumberFormat="0" applyAlignment="0" applyProtection="0"/>
    <xf numFmtId="0" fontId="26" fillId="63" borderId="164" applyNumberFormat="0" applyProtection="0">
      <alignment horizontal="left" vertical="center" indent="1"/>
    </xf>
    <xf numFmtId="0" fontId="87" fillId="0" borderId="166" applyNumberFormat="0" applyFill="0" applyAlignment="0" applyProtection="0"/>
    <xf numFmtId="0" fontId="85" fillId="55" borderId="173" applyNumberFormat="0" applyAlignment="0" applyProtection="0"/>
    <xf numFmtId="0" fontId="26" fillId="63" borderId="164" applyNumberFormat="0" applyProtection="0">
      <alignment horizontal="left" vertical="center" indent="1"/>
    </xf>
    <xf numFmtId="0" fontId="26" fillId="63" borderId="164" applyNumberFormat="0" applyProtection="0">
      <alignment horizontal="left" vertical="center" indent="1"/>
    </xf>
    <xf numFmtId="0" fontId="26" fillId="63" borderId="164" applyNumberFormat="0" applyProtection="0">
      <alignment horizontal="left" vertical="center" indent="1"/>
    </xf>
    <xf numFmtId="40" fontId="70" fillId="0" borderId="168"/>
    <xf numFmtId="0" fontId="26" fillId="63" borderId="164" applyNumberFormat="0" applyProtection="0">
      <alignment horizontal="left" vertical="center" indent="1"/>
    </xf>
    <xf numFmtId="0" fontId="131" fillId="55" borderId="170" applyNumberFormat="0" applyAlignment="0" applyProtection="0"/>
    <xf numFmtId="0" fontId="82" fillId="42" borderId="170" applyNumberFormat="0" applyAlignment="0" applyProtection="0"/>
    <xf numFmtId="0" fontId="85" fillId="2" borderId="173" applyNumberFormat="0" applyAlignment="0" applyProtection="0"/>
    <xf numFmtId="0" fontId="141" fillId="55" borderId="173" applyNumberFormat="0" applyAlignment="0" applyProtection="0"/>
    <xf numFmtId="0" fontId="82" fillId="61" borderId="170" applyNumberFormat="0" applyAlignment="0" applyProtection="0"/>
    <xf numFmtId="0" fontId="138" fillId="42" borderId="170" applyNumberFormat="0" applyAlignment="0" applyProtection="0"/>
    <xf numFmtId="0" fontId="36" fillId="35" borderId="172" applyNumberFormat="0" applyFont="0" applyAlignment="0" applyProtection="0"/>
    <xf numFmtId="40" fontId="71" fillId="0" borderId="149"/>
    <xf numFmtId="40" fontId="71" fillId="0" borderId="149"/>
    <xf numFmtId="0" fontId="91" fillId="0" borderId="171"/>
    <xf numFmtId="0" fontId="26" fillId="35" borderId="172" applyNumberFormat="0" applyFont="0" applyAlignment="0" applyProtection="0"/>
    <xf numFmtId="0" fontId="26" fillId="63" borderId="164" applyNumberFormat="0" applyProtection="0">
      <alignment horizontal="left" vertical="center" indent="1"/>
    </xf>
    <xf numFmtId="0" fontId="26" fillId="63" borderId="164" applyNumberFormat="0" applyProtection="0">
      <alignment horizontal="left" vertical="center" indent="1"/>
    </xf>
    <xf numFmtId="0" fontId="82" fillId="42" borderId="170" applyNumberFormat="0" applyAlignment="0" applyProtection="0"/>
    <xf numFmtId="0" fontId="26" fillId="63" borderId="173" applyNumberFormat="0" applyProtection="0">
      <alignment horizontal="left" vertical="center" indent="1"/>
    </xf>
    <xf numFmtId="40" fontId="70" fillId="0" borderId="149"/>
    <xf numFmtId="40" fontId="70" fillId="0" borderId="149"/>
    <xf numFmtId="40" fontId="67" fillId="0" borderId="149">
      <alignment horizontal="right"/>
    </xf>
    <xf numFmtId="179" fontId="67" fillId="0" borderId="149">
      <alignment horizontal="right"/>
    </xf>
    <xf numFmtId="0" fontId="75" fillId="55" borderId="170" applyNumberFormat="0" applyAlignment="0" applyProtection="0"/>
    <xf numFmtId="40" fontId="71" fillId="0" borderId="159"/>
    <xf numFmtId="0" fontId="75" fillId="55" borderId="170" applyNumberFormat="0" applyAlignment="0" applyProtection="0"/>
    <xf numFmtId="0" fontId="26" fillId="35" borderId="172" applyNumberFormat="0" applyFont="0" applyAlignment="0" applyProtection="0"/>
    <xf numFmtId="0" fontId="85" fillId="2" borderId="164" applyNumberFormat="0" applyAlignment="0" applyProtection="0"/>
    <xf numFmtId="0" fontId="26" fillId="63" borderId="154" applyNumberFormat="0" applyProtection="0">
      <alignment horizontal="left" vertical="center" indent="1"/>
    </xf>
    <xf numFmtId="40" fontId="70" fillId="0" borderId="168"/>
    <xf numFmtId="0" fontId="26" fillId="35" borderId="172" applyNumberFormat="0" applyFont="0" applyAlignment="0" applyProtection="0"/>
    <xf numFmtId="0" fontId="36" fillId="35" borderId="153" applyNumberFormat="0" applyFont="0" applyAlignment="0" applyProtection="0"/>
    <xf numFmtId="0" fontId="26" fillId="35" borderId="172" applyNumberFormat="0" applyFont="0" applyAlignment="0" applyProtection="0"/>
    <xf numFmtId="0" fontId="26" fillId="35" borderId="153" applyNumberFormat="0" applyFont="0" applyAlignment="0" applyProtection="0"/>
    <xf numFmtId="0" fontId="138" fillId="42" borderId="151" applyNumberFormat="0" applyAlignment="0" applyProtection="0"/>
    <xf numFmtId="0" fontId="82" fillId="61" borderId="170" applyNumberFormat="0" applyAlignment="0" applyProtection="0"/>
    <xf numFmtId="0" fontId="141" fillId="55" borderId="154" applyNumberFormat="0" applyAlignment="0" applyProtection="0"/>
    <xf numFmtId="0" fontId="82" fillId="61" borderId="151" applyNumberFormat="0" applyAlignment="0" applyProtection="0"/>
    <xf numFmtId="0" fontId="36" fillId="35" borderId="172" applyNumberFormat="0" applyFont="0" applyAlignment="0" applyProtection="0"/>
    <xf numFmtId="0" fontId="82" fillId="61" borderId="170" applyNumberFormat="0" applyAlignment="0" applyProtection="0"/>
    <xf numFmtId="0" fontId="26" fillId="35" borderId="153" applyNumberFormat="0" applyFont="0" applyAlignment="0" applyProtection="0"/>
    <xf numFmtId="0" fontId="87" fillId="0" borderId="175" applyNumberFormat="0" applyFill="0" applyAlignment="0" applyProtection="0"/>
    <xf numFmtId="0" fontId="82" fillId="61" borderId="151" applyNumberFormat="0" applyAlignment="0" applyProtection="0"/>
    <xf numFmtId="0" fontId="87" fillId="0" borderId="174" applyNumberFormat="0" applyFill="0" applyAlignment="0" applyProtection="0"/>
    <xf numFmtId="0" fontId="26" fillId="35" borderId="153" applyNumberFormat="0" applyFont="0" applyAlignment="0" applyProtection="0"/>
    <xf numFmtId="0" fontId="82" fillId="61" borderId="151" applyNumberFormat="0" applyAlignment="0" applyProtection="0"/>
    <xf numFmtId="0" fontId="82" fillId="61" borderId="170" applyNumberFormat="0" applyAlignment="0" applyProtection="0"/>
    <xf numFmtId="0" fontId="26" fillId="35" borderId="172" applyNumberFormat="0" applyFont="0" applyAlignment="0" applyProtection="0"/>
    <xf numFmtId="0" fontId="82" fillId="61" borderId="151" applyNumberFormat="0" applyAlignment="0" applyProtection="0"/>
    <xf numFmtId="0" fontId="36" fillId="35" borderId="172" applyNumberFormat="0" applyFont="0" applyAlignment="0" applyProtection="0"/>
    <xf numFmtId="0" fontId="82" fillId="61" borderId="170" applyNumberFormat="0" applyAlignment="0" applyProtection="0"/>
    <xf numFmtId="0" fontId="97" fillId="0" borderId="155" applyNumberFormat="0" applyFill="0" applyAlignment="0" applyProtection="0"/>
    <xf numFmtId="0" fontId="93" fillId="0" borderId="171"/>
    <xf numFmtId="0" fontId="26" fillId="63" borderId="173" applyNumberFormat="0" applyProtection="0">
      <alignment horizontal="left" vertical="center" indent="1"/>
    </xf>
    <xf numFmtId="40" fontId="71" fillId="0" borderId="159"/>
    <xf numFmtId="0" fontId="75" fillId="55" borderId="151" applyNumberFormat="0" applyAlignment="0" applyProtection="0"/>
    <xf numFmtId="0" fontId="91" fillId="0" borderId="162"/>
    <xf numFmtId="0" fontId="87" fillId="0" borderId="155" applyNumberFormat="0" applyFill="0" applyAlignment="0" applyProtection="0"/>
    <xf numFmtId="0" fontId="146" fillId="2" borderId="151" applyNumberFormat="0" applyAlignment="0" applyProtection="0"/>
    <xf numFmtId="0" fontId="82" fillId="61" borderId="161" applyNumberFormat="0" applyAlignment="0" applyProtection="0"/>
    <xf numFmtId="0" fontId="82" fillId="42" borderId="170" applyNumberFormat="0" applyAlignment="0" applyProtection="0"/>
    <xf numFmtId="0" fontId="26" fillId="63" borderId="164" applyNumberFormat="0" applyProtection="0">
      <alignment horizontal="left" vertical="center" indent="1"/>
    </xf>
    <xf numFmtId="0" fontId="87" fillId="0" borderId="175" applyNumberFormat="0" applyFill="0" applyAlignment="0" applyProtection="0"/>
    <xf numFmtId="0" fontId="82" fillId="61" borderId="161" applyNumberFormat="0" applyAlignment="0" applyProtection="0"/>
    <xf numFmtId="0" fontId="26" fillId="63" borderId="154" applyNumberFormat="0" applyProtection="0">
      <alignment horizontal="left" vertical="center" indent="1"/>
    </xf>
    <xf numFmtId="40" fontId="70" fillId="0" borderId="159"/>
    <xf numFmtId="0" fontId="87" fillId="0" borderId="174" applyNumberFormat="0" applyFill="0" applyAlignment="0" applyProtection="0"/>
    <xf numFmtId="0" fontId="85" fillId="55" borderId="173" applyNumberFormat="0" applyAlignment="0" applyProtection="0"/>
    <xf numFmtId="0" fontId="26" fillId="63" borderId="173" applyNumberFormat="0" applyProtection="0">
      <alignment horizontal="left" vertical="center" indent="1"/>
    </xf>
    <xf numFmtId="0" fontId="26" fillId="63" borderId="154" applyNumberFormat="0" applyProtection="0">
      <alignment horizontal="left" vertical="center" indent="1"/>
    </xf>
    <xf numFmtId="0" fontId="87" fillId="0" borderId="175" applyNumberFormat="0" applyFill="0" applyAlignment="0" applyProtection="0"/>
    <xf numFmtId="0" fontId="26" fillId="35" borderId="153" applyNumberFormat="0" applyFont="0" applyAlignment="0" applyProtection="0"/>
    <xf numFmtId="0" fontId="26" fillId="63" borderId="173" applyNumberFormat="0" applyProtection="0">
      <alignment horizontal="left" vertical="center" indent="1"/>
    </xf>
    <xf numFmtId="0" fontId="75" fillId="55" borderId="170" applyNumberFormat="0" applyAlignment="0" applyProtection="0"/>
    <xf numFmtId="0" fontId="26" fillId="35" borderId="172" applyNumberFormat="0" applyFont="0" applyAlignment="0" applyProtection="0"/>
    <xf numFmtId="0" fontId="26" fillId="63" borderId="154" applyNumberFormat="0" applyProtection="0">
      <alignment horizontal="left" vertical="center" indent="1"/>
    </xf>
    <xf numFmtId="0" fontId="131" fillId="55" borderId="170" applyNumberFormat="0" applyAlignment="0" applyProtection="0"/>
    <xf numFmtId="0" fontId="36" fillId="35" borderId="163" applyNumberFormat="0" applyFont="0" applyAlignment="0" applyProtection="0"/>
    <xf numFmtId="0" fontId="82" fillId="61" borderId="170" applyNumberFormat="0" applyAlignment="0" applyProtection="0"/>
    <xf numFmtId="0" fontId="87" fillId="0" borderId="174" applyNumberFormat="0" applyFill="0" applyAlignment="0" applyProtection="0"/>
    <xf numFmtId="0" fontId="85" fillId="55" borderId="164" applyNumberFormat="0" applyAlignment="0" applyProtection="0"/>
    <xf numFmtId="0" fontId="26" fillId="63" borderId="154" applyNumberFormat="0" applyProtection="0">
      <alignment horizontal="left" vertical="center" indent="1"/>
    </xf>
    <xf numFmtId="0" fontId="82" fillId="61" borderId="170" applyNumberFormat="0" applyAlignment="0" applyProtection="0"/>
    <xf numFmtId="0" fontId="36" fillId="35" borderId="172" applyNumberFormat="0" applyFont="0" applyAlignment="0" applyProtection="0"/>
    <xf numFmtId="0" fontId="75" fillId="55" borderId="170" applyNumberFormat="0" applyAlignment="0" applyProtection="0"/>
    <xf numFmtId="0" fontId="26" fillId="63" borderId="154" applyNumberFormat="0" applyProtection="0">
      <alignment horizontal="left" vertical="center" indent="1"/>
    </xf>
    <xf numFmtId="0" fontId="91" fillId="0" borderId="171"/>
    <xf numFmtId="0" fontId="85" fillId="55" borderId="164" applyNumberFormat="0" applyAlignment="0" applyProtection="0"/>
    <xf numFmtId="0" fontId="36" fillId="35" borderId="172" applyNumberFormat="0" applyFont="0" applyAlignment="0" applyProtection="0"/>
    <xf numFmtId="0" fontId="82" fillId="61" borderId="151" applyNumberFormat="0" applyAlignment="0" applyProtection="0"/>
    <xf numFmtId="0" fontId="141" fillId="55" borderId="173" applyNumberFormat="0" applyAlignment="0" applyProtection="0"/>
    <xf numFmtId="0" fontId="26" fillId="63" borderId="173" applyNumberFormat="0" applyProtection="0">
      <alignment horizontal="left" vertical="center" indent="1"/>
    </xf>
    <xf numFmtId="0" fontId="26" fillId="35" borderId="153" applyNumberFormat="0" applyFont="0" applyAlignment="0" applyProtection="0"/>
    <xf numFmtId="0" fontId="82" fillId="75" borderId="151" applyNumberFormat="0" applyAlignment="0" applyProtection="0"/>
    <xf numFmtId="0" fontId="26" fillId="70" borderId="153" applyNumberFormat="0" applyFont="0" applyAlignment="0" applyProtection="0"/>
    <xf numFmtId="0" fontId="82" fillId="61" borderId="151" applyNumberFormat="0" applyAlignment="0" applyProtection="0"/>
    <xf numFmtId="0" fontId="87" fillId="0" borderId="156" applyNumberFormat="0" applyFill="0" applyAlignment="0" applyProtection="0"/>
    <xf numFmtId="0" fontId="36" fillId="35" borderId="172" applyNumberFormat="0" applyFont="0" applyAlignment="0" applyProtection="0"/>
    <xf numFmtId="0" fontId="138" fillId="42" borderId="151" applyNumberFormat="0" applyAlignment="0" applyProtection="0"/>
    <xf numFmtId="0" fontId="87" fillId="0" borderId="174" applyNumberFormat="0" applyFill="0" applyAlignment="0" applyProtection="0"/>
    <xf numFmtId="0" fontId="87" fillId="0" borderId="156" applyNumberFormat="0" applyFill="0" applyAlignment="0" applyProtection="0"/>
    <xf numFmtId="0" fontId="131" fillId="55" borderId="151" applyNumberFormat="0" applyAlignment="0" applyProtection="0"/>
    <xf numFmtId="0" fontId="97" fillId="0" borderId="155" applyNumberFormat="0" applyFill="0" applyAlignment="0" applyProtection="0"/>
    <xf numFmtId="0" fontId="75" fillId="55" borderId="151" applyNumberFormat="0" applyAlignment="0" applyProtection="0"/>
    <xf numFmtId="0" fontId="75" fillId="55" borderId="170" applyNumberFormat="0" applyAlignment="0" applyProtection="0"/>
    <xf numFmtId="40" fontId="70" fillId="0" borderId="159"/>
    <xf numFmtId="0" fontId="26" fillId="63" borderId="154" applyNumberFormat="0" applyProtection="0">
      <alignment horizontal="left" vertical="center" indent="1"/>
    </xf>
    <xf numFmtId="0" fontId="82" fillId="61" borderId="161" applyNumberFormat="0" applyAlignment="0" applyProtection="0"/>
    <xf numFmtId="0" fontId="26" fillId="63" borderId="154" applyNumberFormat="0" applyProtection="0">
      <alignment horizontal="left" vertical="center" indent="1"/>
    </xf>
    <xf numFmtId="0" fontId="26" fillId="70" borderId="163" applyNumberFormat="0" applyFont="0" applyAlignment="0" applyProtection="0"/>
    <xf numFmtId="0" fontId="26" fillId="63" borderId="154" applyNumberFormat="0" applyProtection="0">
      <alignment horizontal="left" vertical="center" indent="1"/>
    </xf>
    <xf numFmtId="0" fontId="85" fillId="67" borderId="173" applyNumberFormat="0" applyAlignment="0" applyProtection="0"/>
    <xf numFmtId="0" fontId="82" fillId="42" borderId="161" applyNumberFormat="0" applyAlignment="0" applyProtection="0"/>
    <xf numFmtId="0" fontId="26" fillId="63" borderId="154" applyNumberFormat="0" applyProtection="0">
      <alignment horizontal="left" vertical="center" indent="1"/>
    </xf>
    <xf numFmtId="0" fontId="26" fillId="63" borderId="173" applyNumberFormat="0" applyProtection="0">
      <alignment horizontal="left" vertical="center" indent="1"/>
    </xf>
    <xf numFmtId="0" fontId="26" fillId="63" borderId="154" applyNumberFormat="0" applyProtection="0">
      <alignment horizontal="left" vertical="center" indent="1"/>
    </xf>
    <xf numFmtId="0" fontId="82" fillId="61" borderId="151" applyNumberFormat="0" applyAlignment="0" applyProtection="0"/>
    <xf numFmtId="0" fontId="82" fillId="61" borderId="170" applyNumberFormat="0" applyAlignment="0" applyProtection="0"/>
    <xf numFmtId="0" fontId="85" fillId="67" borderId="154" applyNumberFormat="0" applyAlignment="0" applyProtection="0"/>
    <xf numFmtId="0" fontId="82" fillId="61" borderId="151" applyNumberFormat="0" applyAlignment="0" applyProtection="0"/>
    <xf numFmtId="0" fontId="26" fillId="35" borderId="172" applyNumberFormat="0" applyFont="0" applyAlignment="0" applyProtection="0"/>
    <xf numFmtId="0" fontId="82" fillId="61" borderId="170" applyNumberFormat="0" applyAlignment="0" applyProtection="0"/>
    <xf numFmtId="0" fontId="26" fillId="63" borderId="173" applyNumberFormat="0" applyProtection="0">
      <alignment horizontal="left" vertical="center" indent="1"/>
    </xf>
    <xf numFmtId="0" fontId="26" fillId="35" borderId="153" applyNumberFormat="0" applyFont="0" applyAlignment="0" applyProtection="0"/>
    <xf numFmtId="0" fontId="75" fillId="55" borderId="151" applyNumberFormat="0" applyAlignment="0" applyProtection="0"/>
    <xf numFmtId="0" fontId="82" fillId="42" borderId="151" applyNumberFormat="0" applyAlignment="0" applyProtection="0"/>
    <xf numFmtId="0" fontId="36" fillId="35" borderId="153" applyNumberFormat="0" applyFont="0" applyAlignment="0" applyProtection="0"/>
    <xf numFmtId="0" fontId="82" fillId="61" borderId="151" applyNumberFormat="0" applyAlignment="0" applyProtection="0"/>
    <xf numFmtId="0" fontId="146" fillId="2" borderId="170" applyNumberFormat="0" applyAlignment="0" applyProtection="0"/>
    <xf numFmtId="0" fontId="87" fillId="0" borderId="157" applyNumberFormat="0" applyFill="0" applyAlignment="0" applyProtection="0"/>
    <xf numFmtId="0" fontId="26" fillId="63" borderId="173" applyNumberFormat="0" applyProtection="0">
      <alignment horizontal="left" vertical="center" indent="1"/>
    </xf>
    <xf numFmtId="0" fontId="75" fillId="55" borderId="170" applyNumberFormat="0" applyAlignment="0" applyProtection="0"/>
    <xf numFmtId="0" fontId="113" fillId="67" borderId="151" applyNumberFormat="0" applyAlignment="0" applyProtection="0"/>
    <xf numFmtId="0" fontId="87" fillId="0" borderId="174" applyNumberFormat="0" applyFill="0" applyAlignment="0" applyProtection="0"/>
    <xf numFmtId="0" fontId="36" fillId="35" borderId="172" applyNumberFormat="0" applyFont="0" applyAlignment="0" applyProtection="0"/>
    <xf numFmtId="40" fontId="67" fillId="0" borderId="177">
      <alignment horizontal="right"/>
    </xf>
    <xf numFmtId="0" fontId="131" fillId="55" borderId="151" applyNumberFormat="0" applyAlignment="0" applyProtection="0"/>
    <xf numFmtId="0" fontId="26" fillId="70" borderId="172" applyNumberFormat="0" applyFont="0" applyAlignment="0" applyProtection="0"/>
    <xf numFmtId="0" fontId="82" fillId="61" borderId="170" applyNumberFormat="0" applyAlignment="0" applyProtection="0"/>
    <xf numFmtId="4" fontId="69" fillId="62" borderId="173" applyNumberFormat="0" applyProtection="0">
      <alignment horizontal="left" vertical="center" indent="1"/>
    </xf>
    <xf numFmtId="0" fontId="26" fillId="63" borderId="154" applyNumberFormat="0" applyProtection="0">
      <alignment horizontal="left" vertical="center" indent="1"/>
    </xf>
    <xf numFmtId="0" fontId="82" fillId="42" borderId="161" applyNumberFormat="0" applyAlignment="0" applyProtection="0"/>
    <xf numFmtId="0" fontId="26" fillId="63" borderId="154" applyNumberFormat="0" applyProtection="0">
      <alignment horizontal="left" vertical="center" indent="1"/>
    </xf>
    <xf numFmtId="0" fontId="36" fillId="35" borderId="163" applyNumberFormat="0" applyFont="0" applyAlignment="0" applyProtection="0"/>
    <xf numFmtId="0" fontId="82" fillId="61" borderId="170" applyNumberFormat="0" applyAlignment="0" applyProtection="0"/>
    <xf numFmtId="0" fontId="26" fillId="63" borderId="154" applyNumberFormat="0" applyProtection="0">
      <alignment horizontal="left" vertical="center" indent="1"/>
    </xf>
    <xf numFmtId="0" fontId="138" fillId="42" borderId="170" applyNumberFormat="0" applyAlignment="0" applyProtection="0"/>
    <xf numFmtId="0" fontId="69" fillId="35" borderId="172" applyNumberFormat="0" applyFont="0" applyAlignment="0" applyProtection="0"/>
    <xf numFmtId="40" fontId="67" fillId="0" borderId="177">
      <alignment horizontal="right"/>
    </xf>
    <xf numFmtId="0" fontId="82" fillId="61" borderId="170" applyNumberFormat="0" applyAlignment="0" applyProtection="0"/>
    <xf numFmtId="0" fontId="26" fillId="63" borderId="173" applyNumberFormat="0" applyProtection="0">
      <alignment horizontal="left" vertical="center" indent="1"/>
    </xf>
    <xf numFmtId="0" fontId="138" fillId="42" borderId="151" applyNumberFormat="0" applyAlignment="0" applyProtection="0"/>
    <xf numFmtId="0" fontId="26" fillId="63" borderId="154" applyNumberFormat="0" applyProtection="0">
      <alignment horizontal="left" vertical="center" indent="1"/>
    </xf>
    <xf numFmtId="0" fontId="87" fillId="0" borderId="176" applyNumberFormat="0" applyFill="0" applyAlignment="0" applyProtection="0"/>
    <xf numFmtId="0" fontId="85" fillId="55" borderId="154" applyNumberFormat="0" applyAlignment="0" applyProtection="0"/>
    <xf numFmtId="0" fontId="26" fillId="35" borderId="153" applyNumberFormat="0" applyFont="0" applyAlignment="0" applyProtection="0"/>
    <xf numFmtId="0" fontId="82" fillId="42" borderId="170" applyNumberFormat="0" applyAlignment="0" applyProtection="0"/>
    <xf numFmtId="0" fontId="26" fillId="35" borderId="163" applyNumberFormat="0" applyFont="0" applyAlignment="0" applyProtection="0"/>
    <xf numFmtId="0" fontId="82" fillId="42" borderId="170" applyNumberFormat="0" applyAlignment="0" applyProtection="0"/>
    <xf numFmtId="0" fontId="82" fillId="61" borderId="151" applyNumberFormat="0" applyAlignment="0" applyProtection="0"/>
    <xf numFmtId="0" fontId="85" fillId="55" borderId="164" applyNumberFormat="0" applyAlignment="0" applyProtection="0"/>
    <xf numFmtId="0" fontId="82" fillId="61" borderId="151" applyNumberFormat="0" applyAlignment="0" applyProtection="0"/>
    <xf numFmtId="0" fontId="26" fillId="63" borderId="164" applyNumberFormat="0" applyProtection="0">
      <alignment horizontal="left" vertical="center" indent="1"/>
    </xf>
    <xf numFmtId="0" fontId="69" fillId="35" borderId="172" applyNumberFormat="0" applyFont="0" applyAlignment="0" applyProtection="0"/>
    <xf numFmtId="0" fontId="26" fillId="35" borderId="172" applyNumberFormat="0" applyFont="0" applyAlignment="0" applyProtection="0"/>
    <xf numFmtId="0" fontId="26" fillId="63" borderId="173" applyNumberFormat="0" applyProtection="0">
      <alignment horizontal="left" vertical="center" indent="1"/>
    </xf>
    <xf numFmtId="0" fontId="87" fillId="0" borderId="174" applyNumberFormat="0" applyFill="0" applyAlignment="0" applyProtection="0"/>
    <xf numFmtId="179" fontId="67" fillId="0" borderId="168">
      <alignment horizontal="right"/>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69" fillId="35" borderId="172" applyNumberFormat="0" applyFont="0" applyAlignment="0" applyProtection="0"/>
    <xf numFmtId="0" fontId="82" fillId="42" borderId="170" applyNumberFormat="0" applyAlignment="0" applyProtection="0"/>
    <xf numFmtId="0" fontId="85" fillId="55" borderId="164" applyNumberFormat="0" applyAlignment="0" applyProtection="0"/>
    <xf numFmtId="0" fontId="146" fillId="2" borderId="170" applyNumberFormat="0" applyAlignment="0" applyProtection="0"/>
    <xf numFmtId="0" fontId="82" fillId="42" borderId="170" applyNumberFormat="0" applyAlignment="0" applyProtection="0"/>
    <xf numFmtId="0" fontId="26" fillId="63" borderId="164" applyNumberFormat="0" applyProtection="0">
      <alignment horizontal="left" vertical="center" indent="1"/>
    </xf>
    <xf numFmtId="0" fontId="26" fillId="63" borderId="164" applyNumberFormat="0" applyProtection="0">
      <alignment horizontal="left" vertical="center" indent="1"/>
    </xf>
    <xf numFmtId="0" fontId="82" fillId="61" borderId="170" applyNumberFormat="0" applyAlignment="0" applyProtection="0"/>
    <xf numFmtId="0" fontId="82" fillId="61" borderId="170" applyNumberFormat="0" applyAlignment="0" applyProtection="0"/>
    <xf numFmtId="0" fontId="131" fillId="55" borderId="161" applyNumberFormat="0" applyAlignment="0" applyProtection="0"/>
    <xf numFmtId="0" fontId="113" fillId="67" borderId="161" applyNumberFormat="0" applyAlignment="0" applyProtection="0"/>
    <xf numFmtId="0" fontId="36" fillId="35" borderId="163" applyNumberFormat="0" applyFont="0" applyAlignment="0" applyProtection="0"/>
    <xf numFmtId="0" fontId="26" fillId="63" borderId="173" applyNumberFormat="0" applyProtection="0">
      <alignment horizontal="left" vertical="center" indent="1"/>
    </xf>
    <xf numFmtId="0" fontId="75" fillId="55" borderId="170" applyNumberFormat="0" applyAlignment="0" applyProtection="0"/>
    <xf numFmtId="0" fontId="82" fillId="61" borderId="161" applyNumberFormat="0" applyAlignment="0" applyProtection="0"/>
    <xf numFmtId="0" fontId="26" fillId="63" borderId="164" applyNumberFormat="0" applyProtection="0">
      <alignment horizontal="left" vertical="center" indent="1"/>
    </xf>
    <xf numFmtId="0" fontId="113" fillId="67" borderId="170" applyNumberFormat="0" applyAlignment="0" applyProtection="0"/>
    <xf numFmtId="0" fontId="36" fillId="35" borderId="172" applyNumberFormat="0" applyFont="0" applyAlignment="0" applyProtection="0"/>
    <xf numFmtId="0" fontId="26" fillId="63" borderId="164" applyNumberFormat="0" applyProtection="0">
      <alignment horizontal="left" vertical="center" indent="1"/>
    </xf>
    <xf numFmtId="0" fontId="82" fillId="42" borderId="170" applyNumberFormat="0" applyAlignment="0" applyProtection="0"/>
    <xf numFmtId="0" fontId="26" fillId="63" borderId="164" applyNumberFormat="0" applyProtection="0">
      <alignment horizontal="left" vertical="center" indent="1"/>
    </xf>
    <xf numFmtId="0" fontId="82" fillId="61" borderId="170" applyNumberFormat="0" applyAlignment="0" applyProtection="0"/>
    <xf numFmtId="0" fontId="75" fillId="55" borderId="161" applyNumberFormat="0" applyAlignment="0" applyProtection="0"/>
    <xf numFmtId="0" fontId="138" fillId="42" borderId="161" applyNumberFormat="0" applyAlignment="0" applyProtection="0"/>
    <xf numFmtId="0" fontId="87" fillId="0" borderId="175" applyNumberFormat="0" applyFill="0" applyAlignment="0" applyProtection="0"/>
    <xf numFmtId="0" fontId="82" fillId="61" borderId="161" applyNumberFormat="0" applyAlignment="0" applyProtection="0"/>
    <xf numFmtId="0" fontId="26" fillId="70" borderId="163" applyNumberFormat="0" applyFont="0" applyAlignment="0" applyProtection="0"/>
    <xf numFmtId="0" fontId="26" fillId="35" borderId="163" applyNumberFormat="0" applyFont="0" applyAlignment="0" applyProtection="0"/>
    <xf numFmtId="0" fontId="82" fillId="61" borderId="161" applyNumberFormat="0" applyAlignment="0" applyProtection="0"/>
    <xf numFmtId="0" fontId="82" fillId="61" borderId="170" applyNumberFormat="0" applyAlignment="0" applyProtection="0"/>
    <xf numFmtId="0" fontId="131" fillId="55" borderId="151" applyNumberFormat="0" applyAlignment="0" applyProtection="0"/>
    <xf numFmtId="0" fontId="75" fillId="55" borderId="151" applyNumberFormat="0" applyAlignment="0" applyProtection="0"/>
    <xf numFmtId="0" fontId="146" fillId="2" borderId="151" applyNumberFormat="0" applyAlignment="0" applyProtection="0"/>
    <xf numFmtId="0" fontId="113" fillId="67" borderId="151" applyNumberFormat="0" applyAlignment="0" applyProtection="0"/>
    <xf numFmtId="0" fontId="131" fillId="55" borderId="151" applyNumberFormat="0" applyAlignment="0" applyProtection="0"/>
    <xf numFmtId="0" fontId="75" fillId="55" borderId="151" applyNumberFormat="0" applyAlignment="0" applyProtection="0"/>
    <xf numFmtId="0" fontId="82" fillId="42" borderId="170" applyNumberFormat="0" applyAlignment="0" applyProtection="0"/>
    <xf numFmtId="0" fontId="82" fillId="61" borderId="161" applyNumberFormat="0" applyAlignment="0" applyProtection="0"/>
    <xf numFmtId="0" fontId="26" fillId="35" borderId="163" applyNumberFormat="0" applyFont="0" applyAlignment="0" applyProtection="0"/>
    <xf numFmtId="0" fontId="85" fillId="67" borderId="173" applyNumberFormat="0" applyAlignment="0" applyProtection="0"/>
    <xf numFmtId="0" fontId="36" fillId="35" borderId="172" applyNumberFormat="0" applyFont="0" applyAlignment="0" applyProtection="0"/>
    <xf numFmtId="40" fontId="70" fillId="0" borderId="149"/>
    <xf numFmtId="40" fontId="71" fillId="0" borderId="149"/>
    <xf numFmtId="0" fontId="91" fillId="0" borderId="171"/>
    <xf numFmtId="40" fontId="67" fillId="0" borderId="177">
      <alignment horizontal="right"/>
    </xf>
    <xf numFmtId="0" fontId="87" fillId="0" borderId="174" applyNumberFormat="0" applyFill="0" applyAlignment="0" applyProtection="0"/>
    <xf numFmtId="4" fontId="69" fillId="62" borderId="154" applyNumberFormat="0" applyProtection="0">
      <alignment horizontal="left" vertical="center" indent="1"/>
    </xf>
    <xf numFmtId="4" fontId="69" fillId="64" borderId="154" applyNumberFormat="0" applyProtection="0">
      <alignment horizontal="right" vertical="center"/>
    </xf>
    <xf numFmtId="0" fontId="26" fillId="63" borderId="154" applyNumberFormat="0" applyProtection="0">
      <alignment horizontal="left" vertical="center" indent="1"/>
    </xf>
    <xf numFmtId="0" fontId="75" fillId="55" borderId="161" applyNumberFormat="0" applyAlignment="0" applyProtection="0"/>
    <xf numFmtId="0" fontId="138" fillId="42"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42" borderId="151" applyNumberFormat="0" applyAlignment="0" applyProtection="0"/>
    <xf numFmtId="0" fontId="82" fillId="75"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61" borderId="151" applyNumberFormat="0" applyAlignment="0" applyProtection="0"/>
    <xf numFmtId="0" fontId="138" fillId="42" borderId="151" applyNumberFormat="0" applyAlignment="0" applyProtection="0"/>
    <xf numFmtId="0" fontId="82" fillId="61" borderId="151" applyNumberFormat="0" applyAlignment="0" applyProtection="0"/>
    <xf numFmtId="0" fontId="82" fillId="42" borderId="151" applyNumberFormat="0" applyAlignment="0" applyProtection="0"/>
    <xf numFmtId="0" fontId="82" fillId="61" borderId="151" applyNumberFormat="0" applyAlignment="0" applyProtection="0"/>
    <xf numFmtId="0" fontId="36" fillId="35" borderId="153" applyNumberFormat="0" applyFont="0" applyAlignment="0" applyProtection="0"/>
    <xf numFmtId="0" fontId="85" fillId="55" borderId="154" applyNumberFormat="0" applyAlignment="0" applyProtection="0"/>
    <xf numFmtId="0" fontId="85" fillId="55" borderId="154" applyNumberFormat="0" applyAlignment="0" applyProtection="0"/>
    <xf numFmtId="0" fontId="36" fillId="35" borderId="153" applyNumberFormat="0" applyFont="0" applyAlignment="0" applyProtection="0"/>
    <xf numFmtId="0" fontId="36" fillId="35" borderId="153" applyNumberFormat="0" applyFont="0" applyAlignment="0" applyProtection="0"/>
    <xf numFmtId="0" fontId="26" fillId="35" borderId="153" applyNumberFormat="0" applyFont="0" applyAlignment="0" applyProtection="0"/>
    <xf numFmtId="0" fontId="82" fillId="42" borderId="161" applyNumberFormat="0" applyAlignment="0" applyProtection="0"/>
    <xf numFmtId="0" fontId="26" fillId="35" borderId="153" applyNumberFormat="0" applyFont="0" applyAlignment="0" applyProtection="0"/>
    <xf numFmtId="0" fontId="26" fillId="70" borderId="153" applyNumberFormat="0" applyFont="0" applyAlignment="0" applyProtection="0"/>
    <xf numFmtId="0" fontId="36" fillId="35" borderId="153" applyNumberFormat="0" applyFont="0" applyAlignment="0" applyProtection="0"/>
    <xf numFmtId="0" fontId="26" fillId="70" borderId="153" applyNumberFormat="0" applyFont="0" applyAlignment="0" applyProtection="0"/>
    <xf numFmtId="0" fontId="26" fillId="35" borderId="153" applyNumberFormat="0" applyFont="0" applyAlignment="0" applyProtection="0"/>
    <xf numFmtId="0" fontId="26" fillId="35" borderId="153" applyNumberFormat="0" applyFont="0" applyAlignment="0" applyProtection="0"/>
    <xf numFmtId="0" fontId="36" fillId="35" borderId="153" applyNumberFormat="0" applyFont="0" applyAlignment="0" applyProtection="0"/>
    <xf numFmtId="0" fontId="36" fillId="35" borderId="153" applyNumberFormat="0" applyFont="0" applyAlignment="0" applyProtection="0"/>
    <xf numFmtId="0" fontId="26" fillId="35" borderId="153" applyNumberFormat="0" applyFont="0" applyAlignment="0" applyProtection="0"/>
    <xf numFmtId="0" fontId="26" fillId="35" borderId="153" applyNumberFormat="0" applyFont="0" applyAlignment="0" applyProtection="0"/>
    <xf numFmtId="0" fontId="26" fillId="35" borderId="153" applyNumberFormat="0" applyFont="0" applyAlignment="0" applyProtection="0"/>
    <xf numFmtId="0" fontId="69" fillId="35" borderId="153" applyNumberFormat="0" applyFont="0" applyAlignment="0" applyProtection="0"/>
    <xf numFmtId="0" fontId="141" fillId="55" borderId="154" applyNumberFormat="0" applyAlignment="0" applyProtection="0"/>
    <xf numFmtId="0" fontId="85" fillId="55" borderId="154" applyNumberFormat="0" applyAlignment="0" applyProtection="0"/>
    <xf numFmtId="0" fontId="85" fillId="2" borderId="154" applyNumberFormat="0" applyAlignment="0" applyProtection="0"/>
    <xf numFmtId="0" fontId="85" fillId="67" borderId="154" applyNumberFormat="0" applyAlignment="0" applyProtection="0"/>
    <xf numFmtId="0" fontId="141" fillId="55" borderId="154" applyNumberFormat="0" applyAlignment="0" applyProtection="0"/>
    <xf numFmtId="0" fontId="85" fillId="55" borderId="154" applyNumberFormat="0" applyAlignment="0" applyProtection="0"/>
    <xf numFmtId="0" fontId="36" fillId="35" borderId="172" applyNumberFormat="0" applyFont="0" applyAlignment="0" applyProtection="0"/>
    <xf numFmtId="0" fontId="91" fillId="0" borderId="171"/>
    <xf numFmtId="0" fontId="26" fillId="35" borderId="172" applyNumberFormat="0" applyFont="0" applyAlignment="0" applyProtection="0"/>
    <xf numFmtId="0" fontId="26" fillId="63" borderId="173" applyNumberFormat="0" applyProtection="0">
      <alignment horizontal="left" vertical="center" indent="1"/>
    </xf>
    <xf numFmtId="10" fontId="6" fillId="60" borderId="169" applyNumberFormat="0" applyBorder="0" applyAlignment="0" applyProtection="0"/>
    <xf numFmtId="0" fontId="26" fillId="70" borderId="172" applyNumberFormat="0" applyFont="0" applyAlignment="0" applyProtection="0"/>
    <xf numFmtId="0" fontId="26" fillId="63" borderId="173"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85" fillId="67" borderId="173" applyNumberFormat="0" applyAlignment="0" applyProtection="0"/>
    <xf numFmtId="0" fontId="97" fillId="0" borderId="155" applyNumberFormat="0" applyFill="0" applyAlignment="0" applyProtection="0"/>
    <xf numFmtId="0" fontId="87" fillId="0" borderId="155" applyNumberFormat="0" applyFill="0" applyAlignment="0" applyProtection="0"/>
    <xf numFmtId="0" fontId="87" fillId="0" borderId="157" applyNumberFormat="0" applyFill="0" applyAlignment="0" applyProtection="0"/>
    <xf numFmtId="0" fontId="87" fillId="0" borderId="156" applyNumberFormat="0" applyFill="0" applyAlignment="0" applyProtection="0"/>
    <xf numFmtId="0" fontId="97" fillId="0" borderId="155" applyNumberFormat="0" applyFill="0" applyAlignment="0" applyProtection="0"/>
    <xf numFmtId="0" fontId="82" fillId="75" borderId="170" applyNumberFormat="0" applyAlignment="0" applyProtection="0"/>
    <xf numFmtId="0" fontId="87" fillId="0" borderId="156" applyNumberFormat="0" applyFill="0" applyAlignment="0" applyProtection="0"/>
    <xf numFmtId="0" fontId="87" fillId="0" borderId="165" applyNumberFormat="0" applyFill="0" applyAlignment="0" applyProtection="0"/>
    <xf numFmtId="0" fontId="138" fillId="42" borderId="151" applyNumberFormat="0" applyAlignment="0" applyProtection="0"/>
    <xf numFmtId="0" fontId="91" fillId="0" borderId="171"/>
    <xf numFmtId="0" fontId="85" fillId="55" borderId="154" applyNumberFormat="0" applyAlignment="0" applyProtection="0"/>
    <xf numFmtId="0" fontId="85" fillId="2" borderId="154" applyNumberFormat="0" applyAlignment="0" applyProtection="0"/>
    <xf numFmtId="0" fontId="36" fillId="35" borderId="153" applyNumberFormat="0" applyFont="0" applyAlignment="0" applyProtection="0"/>
    <xf numFmtId="0" fontId="26" fillId="70" borderId="153" applyNumberFormat="0" applyFont="0" applyAlignment="0" applyProtection="0"/>
    <xf numFmtId="0" fontId="36" fillId="35" borderId="163" applyNumberFormat="0" applyFont="0" applyAlignment="0" applyProtection="0"/>
    <xf numFmtId="0" fontId="82" fillId="42" borderId="151" applyNumberFormat="0" applyAlignment="0" applyProtection="0"/>
    <xf numFmtId="0" fontId="82" fillId="61" borderId="151" applyNumberFormat="0" applyAlignment="0" applyProtection="0"/>
    <xf numFmtId="0" fontId="82" fillId="61" borderId="151" applyNumberFormat="0" applyAlignment="0" applyProtection="0"/>
    <xf numFmtId="4" fontId="69" fillId="62" borderId="164" applyNumberFormat="0" applyProtection="0">
      <alignment horizontal="left" vertical="center" indent="1"/>
    </xf>
    <xf numFmtId="0" fontId="82" fillId="61" borderId="170" applyNumberFormat="0" applyAlignment="0" applyProtection="0"/>
    <xf numFmtId="0" fontId="75" fillId="55" borderId="170" applyNumberFormat="0" applyAlignment="0" applyProtection="0"/>
    <xf numFmtId="0" fontId="75" fillId="55" borderId="170" applyNumberFormat="0" applyAlignment="0" applyProtection="0"/>
    <xf numFmtId="0" fontId="85" fillId="2" borderId="173" applyNumberFormat="0" applyAlignment="0" applyProtection="0"/>
    <xf numFmtId="0" fontId="85" fillId="55" borderId="173" applyNumberFormat="0" applyAlignment="0" applyProtection="0"/>
    <xf numFmtId="0" fontId="26" fillId="35" borderId="163" applyNumberFormat="0" applyFont="0" applyAlignment="0" applyProtection="0"/>
    <xf numFmtId="0" fontId="138" fillId="42" borderId="161" applyNumberFormat="0" applyAlignment="0" applyProtection="0"/>
    <xf numFmtId="0" fontId="82" fillId="61" borderId="170" applyNumberFormat="0" applyAlignment="0" applyProtection="0"/>
    <xf numFmtId="0" fontId="26" fillId="63" borderId="173" applyNumberFormat="0" applyProtection="0">
      <alignment horizontal="left" vertical="center" indent="1"/>
    </xf>
    <xf numFmtId="0" fontId="87" fillId="0" borderId="175" applyNumberFormat="0" applyFill="0" applyAlignment="0" applyProtection="0"/>
    <xf numFmtId="0" fontId="85" fillId="67" borderId="164" applyNumberFormat="0" applyAlignment="0" applyProtection="0"/>
    <xf numFmtId="0" fontId="26" fillId="35" borderId="163" applyNumberFormat="0" applyFont="0" applyAlignment="0" applyProtection="0"/>
    <xf numFmtId="0" fontId="82" fillId="61" borderId="161" applyNumberFormat="0" applyAlignment="0" applyProtection="0"/>
    <xf numFmtId="0" fontId="26" fillId="63" borderId="164" applyNumberFormat="0" applyProtection="0">
      <alignment horizontal="left" vertical="center" indent="1"/>
    </xf>
    <xf numFmtId="0" fontId="97" fillId="0" borderId="165" applyNumberFormat="0" applyFill="0" applyAlignment="0" applyProtection="0"/>
    <xf numFmtId="0" fontId="131" fillId="55" borderId="161" applyNumberFormat="0" applyAlignment="0" applyProtection="0"/>
    <xf numFmtId="0" fontId="82" fillId="75" borderId="161" applyNumberFormat="0" applyAlignment="0" applyProtection="0"/>
    <xf numFmtId="10" fontId="6" fillId="60" borderId="169" applyNumberFormat="0" applyBorder="0" applyAlignment="0" applyProtection="0"/>
    <xf numFmtId="0" fontId="75" fillId="55" borderId="151" applyNumberFormat="0" applyAlignment="0" applyProtection="0"/>
    <xf numFmtId="0" fontId="26" fillId="35" borderId="172" applyNumberFormat="0" applyFont="0" applyAlignment="0" applyProtection="0"/>
    <xf numFmtId="0" fontId="75" fillId="55" borderId="151" applyNumberFormat="0" applyAlignment="0" applyProtection="0"/>
    <xf numFmtId="0" fontId="75" fillId="55" borderId="151" applyNumberFormat="0" applyAlignment="0" applyProtection="0"/>
    <xf numFmtId="0" fontId="26" fillId="63" borderId="173" applyNumberFormat="0" applyProtection="0">
      <alignment horizontal="left" vertical="center" indent="1"/>
    </xf>
    <xf numFmtId="179" fontId="67" fillId="0" borderId="168">
      <alignment horizontal="right"/>
    </xf>
    <xf numFmtId="0" fontId="91" fillId="0" borderId="171"/>
    <xf numFmtId="0" fontId="138" fillId="42" borderId="161" applyNumberFormat="0" applyAlignment="0" applyProtection="0"/>
    <xf numFmtId="0" fontId="26" fillId="63" borderId="173" applyNumberFormat="0" applyProtection="0">
      <alignment horizontal="left" vertical="center" indent="1"/>
    </xf>
    <xf numFmtId="40" fontId="71" fillId="0" borderId="149"/>
    <xf numFmtId="0" fontId="87" fillId="0" borderId="174" applyNumberFormat="0" applyFill="0" applyAlignment="0" applyProtection="0"/>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4" fontId="69" fillId="62" borderId="154" applyNumberFormat="0" applyProtection="0">
      <alignment horizontal="left" vertical="center" indent="1"/>
    </xf>
    <xf numFmtId="0" fontId="26" fillId="63" borderId="173" applyNumberFormat="0" applyProtection="0">
      <alignment horizontal="left" vertical="center" indent="1"/>
    </xf>
    <xf numFmtId="0" fontId="26" fillId="63" borderId="164" applyNumberFormat="0" applyProtection="0">
      <alignment horizontal="left" vertical="center" indent="1"/>
    </xf>
    <xf numFmtId="0" fontId="138" fillId="42" borderId="151" applyNumberFormat="0" applyAlignment="0" applyProtection="0"/>
    <xf numFmtId="0" fontId="82" fillId="42" borderId="151" applyNumberFormat="0" applyAlignment="0" applyProtection="0"/>
    <xf numFmtId="0" fontId="82" fillId="61" borderId="151" applyNumberFormat="0" applyAlignment="0" applyProtection="0"/>
    <xf numFmtId="0" fontId="82" fillId="42"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42" borderId="151" applyNumberFormat="0" applyAlignment="0" applyProtection="0"/>
    <xf numFmtId="0" fontId="82" fillId="61" borderId="151" applyNumberFormat="0" applyAlignment="0" applyProtection="0"/>
    <xf numFmtId="0" fontId="85" fillId="55" borderId="154" applyNumberFormat="0" applyAlignment="0" applyProtection="0"/>
    <xf numFmtId="0" fontId="26" fillId="35" borderId="153" applyNumberFormat="0" applyFont="0" applyAlignment="0" applyProtection="0"/>
    <xf numFmtId="0" fontId="69" fillId="35" borderId="153" applyNumberFormat="0" applyFont="0" applyAlignment="0" applyProtection="0"/>
    <xf numFmtId="0" fontId="36" fillId="35" borderId="153" applyNumberFormat="0" applyFont="0" applyAlignment="0" applyProtection="0"/>
    <xf numFmtId="0" fontId="36" fillId="35" borderId="153" applyNumberFormat="0" applyFont="0" applyAlignment="0" applyProtection="0"/>
    <xf numFmtId="0" fontId="36" fillId="35" borderId="153" applyNumberFormat="0" applyFont="0" applyAlignment="0" applyProtection="0"/>
    <xf numFmtId="0" fontId="36" fillId="35" borderId="153" applyNumberFormat="0" applyFont="0" applyAlignment="0" applyProtection="0"/>
    <xf numFmtId="0" fontId="85" fillId="55" borderId="154" applyNumberFormat="0" applyAlignment="0" applyProtection="0"/>
    <xf numFmtId="0" fontId="85" fillId="55" borderId="154" applyNumberFormat="0" applyAlignment="0" applyProtection="0"/>
    <xf numFmtId="0" fontId="85" fillId="55" borderId="154" applyNumberFormat="0" applyAlignment="0" applyProtection="0"/>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87" fillId="0" borderId="155" applyNumberFormat="0" applyFill="0" applyAlignment="0" applyProtection="0"/>
    <xf numFmtId="0" fontId="82" fillId="42" borderId="170" applyNumberFormat="0" applyAlignment="0" applyProtection="0"/>
    <xf numFmtId="0" fontId="87" fillId="0" borderId="155" applyNumberFormat="0" applyFill="0" applyAlignment="0" applyProtection="0"/>
    <xf numFmtId="0" fontId="87" fillId="0" borderId="155" applyNumberFormat="0" applyFill="0" applyAlignment="0" applyProtection="0"/>
    <xf numFmtId="0" fontId="87" fillId="0" borderId="165" applyNumberFormat="0" applyFill="0" applyAlignment="0" applyProtection="0"/>
    <xf numFmtId="0" fontId="138" fillId="42" borderId="151" applyNumberFormat="0" applyAlignment="0" applyProtection="0"/>
    <xf numFmtId="0" fontId="26" fillId="35" borderId="153" applyNumberFormat="0" applyFont="0" applyAlignment="0" applyProtection="0"/>
    <xf numFmtId="0" fontId="87" fillId="0" borderId="155" applyNumberFormat="0" applyFill="0" applyAlignment="0" applyProtection="0"/>
    <xf numFmtId="0" fontId="82" fillId="42" borderId="151" applyNumberFormat="0" applyAlignment="0" applyProtection="0"/>
    <xf numFmtId="10" fontId="6" fillId="60" borderId="150" applyNumberFormat="0" applyBorder="0" applyAlignment="0" applyProtection="0"/>
    <xf numFmtId="179" fontId="67" fillId="0" borderId="177">
      <alignment horizontal="right"/>
    </xf>
    <xf numFmtId="0" fontId="82" fillId="61" borderId="170" applyNumberFormat="0" applyAlignment="0" applyProtection="0"/>
    <xf numFmtId="0" fontId="141" fillId="55" borderId="154" applyNumberFormat="0" applyAlignment="0" applyProtection="0"/>
    <xf numFmtId="0" fontId="36" fillId="35" borderId="153" applyNumberFormat="0" applyFont="0" applyAlignment="0" applyProtection="0"/>
    <xf numFmtId="0" fontId="82" fillId="61" borderId="151" applyNumberFormat="0" applyAlignment="0" applyProtection="0"/>
    <xf numFmtId="0" fontId="26" fillId="63" borderId="164" applyNumberFormat="0" applyProtection="0">
      <alignment horizontal="left" vertical="center" indent="1"/>
    </xf>
    <xf numFmtId="0" fontId="26" fillId="63" borderId="164" applyNumberFormat="0" applyProtection="0">
      <alignment horizontal="left" vertical="center" indent="1"/>
    </xf>
    <xf numFmtId="0" fontId="26" fillId="63" borderId="164" applyNumberFormat="0" applyProtection="0">
      <alignment horizontal="left" vertical="center" indent="1"/>
    </xf>
    <xf numFmtId="0" fontId="26" fillId="63" borderId="164" applyNumberFormat="0" applyProtection="0">
      <alignment horizontal="left" vertical="center" indent="1"/>
    </xf>
    <xf numFmtId="4" fontId="69" fillId="62" borderId="164" applyNumberFormat="0" applyProtection="0">
      <alignment horizontal="left" vertical="center" indent="1"/>
    </xf>
    <xf numFmtId="0" fontId="26" fillId="63" borderId="173" applyNumberFormat="0" applyProtection="0">
      <alignment horizontal="left" vertical="center" indent="1"/>
    </xf>
    <xf numFmtId="0" fontId="138" fillId="42" borderId="151" applyNumberFormat="0" applyAlignment="0" applyProtection="0"/>
    <xf numFmtId="0" fontId="82" fillId="42" borderId="151" applyNumberFormat="0" applyAlignment="0" applyProtection="0"/>
    <xf numFmtId="0" fontId="82" fillId="61" borderId="151" applyNumberFormat="0" applyAlignment="0" applyProtection="0"/>
    <xf numFmtId="0" fontId="82" fillId="42" borderId="151" applyNumberFormat="0" applyAlignment="0" applyProtection="0"/>
    <xf numFmtId="0" fontId="82" fillId="61" borderId="151" applyNumberFormat="0" applyAlignment="0" applyProtection="0"/>
    <xf numFmtId="0" fontId="82" fillId="61" borderId="151" applyNumberFormat="0" applyAlignment="0" applyProtection="0"/>
    <xf numFmtId="0" fontId="82" fillId="42" borderId="151" applyNumberFormat="0" applyAlignment="0" applyProtection="0"/>
    <xf numFmtId="0" fontId="82" fillId="61" borderId="151" applyNumberFormat="0" applyAlignment="0" applyProtection="0"/>
    <xf numFmtId="0" fontId="85" fillId="55" borderId="164" applyNumberFormat="0" applyAlignment="0" applyProtection="0"/>
    <xf numFmtId="0" fontId="26" fillId="35" borderId="163" applyNumberFormat="0" applyFont="0" applyAlignment="0" applyProtection="0"/>
    <xf numFmtId="0" fontId="69" fillId="35" borderId="163" applyNumberFormat="0" applyFont="0" applyAlignment="0" applyProtection="0"/>
    <xf numFmtId="0" fontId="36" fillId="35" borderId="163" applyNumberFormat="0" applyFont="0" applyAlignment="0" applyProtection="0"/>
    <xf numFmtId="0" fontId="36" fillId="35" borderId="163" applyNumberFormat="0" applyFont="0" applyAlignment="0" applyProtection="0"/>
    <xf numFmtId="0" fontId="36" fillId="35" borderId="153" applyNumberFormat="0" applyFont="0" applyAlignment="0" applyProtection="0"/>
    <xf numFmtId="0" fontId="36" fillId="35" borderId="153" applyNumberFormat="0" applyFont="0" applyAlignment="0" applyProtection="0"/>
    <xf numFmtId="0" fontId="85" fillId="55" borderId="154" applyNumberFormat="0" applyAlignment="0" applyProtection="0"/>
    <xf numFmtId="0" fontId="85" fillId="55" borderId="154" applyNumberFormat="0" applyAlignment="0" applyProtection="0"/>
    <xf numFmtId="0" fontId="85" fillId="55" borderId="154" applyNumberFormat="0" applyAlignment="0" applyProtection="0"/>
    <xf numFmtId="0" fontId="87" fillId="0" borderId="175" applyNumberFormat="0" applyFill="0" applyAlignment="0" applyProtection="0"/>
    <xf numFmtId="0" fontId="85" fillId="55" borderId="173" applyNumberFormat="0" applyAlignment="0" applyProtection="0"/>
    <xf numFmtId="40" fontId="71" fillId="0" borderId="168"/>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26" fillId="63" borderId="154" applyNumberFormat="0" applyProtection="0">
      <alignment horizontal="left" vertical="center" indent="1"/>
    </xf>
    <xf numFmtId="0" fontId="87" fillId="0" borderId="155" applyNumberFormat="0" applyFill="0" applyAlignment="0" applyProtection="0"/>
    <xf numFmtId="0" fontId="87" fillId="0" borderId="155" applyNumberFormat="0" applyFill="0" applyAlignment="0" applyProtection="0"/>
    <xf numFmtId="0" fontId="87" fillId="0" borderId="155" applyNumberFormat="0" applyFill="0" applyAlignment="0" applyProtection="0"/>
    <xf numFmtId="0" fontId="87" fillId="0" borderId="174" applyNumberFormat="0" applyFill="0" applyAlignment="0" applyProtection="0"/>
    <xf numFmtId="0" fontId="138" fillId="42" borderId="151" applyNumberFormat="0" applyAlignment="0" applyProtection="0"/>
    <xf numFmtId="0" fontId="26" fillId="35" borderId="153" applyNumberFormat="0" applyFont="0" applyAlignment="0" applyProtection="0"/>
    <xf numFmtId="0" fontId="87" fillId="0" borderId="155" applyNumberFormat="0" applyFill="0" applyAlignment="0" applyProtection="0"/>
    <xf numFmtId="0" fontId="82" fillId="42" borderId="161" applyNumberFormat="0" applyAlignment="0" applyProtection="0"/>
    <xf numFmtId="10" fontId="6" fillId="60" borderId="160" applyNumberFormat="0" applyBorder="0" applyAlignment="0" applyProtection="0"/>
    <xf numFmtId="40" fontId="67" fillId="0" borderId="168">
      <alignment horizontal="right"/>
    </xf>
    <xf numFmtId="0" fontId="75" fillId="55" borderId="170" applyNumberFormat="0" applyAlignment="0" applyProtection="0"/>
    <xf numFmtId="0" fontId="141" fillId="55" borderId="164" applyNumberFormat="0" applyAlignment="0" applyProtection="0"/>
    <xf numFmtId="0" fontId="36" fillId="35" borderId="163" applyNumberFormat="0" applyFont="0" applyAlignment="0" applyProtection="0"/>
    <xf numFmtId="0" fontId="82" fillId="61" borderId="161" applyNumberFormat="0" applyAlignment="0" applyProtection="0"/>
    <xf numFmtId="0" fontId="85" fillId="55" borderId="173" applyNumberFormat="0" applyAlignment="0" applyProtection="0"/>
    <xf numFmtId="0" fontId="26" fillId="35" borderId="172" applyNumberFormat="0" applyFont="0" applyAlignment="0" applyProtection="0"/>
    <xf numFmtId="0" fontId="87" fillId="0" borderId="174" applyNumberFormat="0" applyFill="0" applyAlignment="0" applyProtection="0"/>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4" fontId="69" fillId="64" borderId="173" applyNumberFormat="0" applyProtection="0">
      <alignment horizontal="right" vertical="center"/>
    </xf>
    <xf numFmtId="0" fontId="26" fillId="63" borderId="173" applyNumberFormat="0" applyProtection="0">
      <alignment horizontal="left" vertical="center" indent="1"/>
    </xf>
    <xf numFmtId="0" fontId="138" fillId="42" borderId="161" applyNumberFormat="0" applyAlignment="0" applyProtection="0"/>
    <xf numFmtId="0" fontId="82" fillId="42" borderId="161" applyNumberFormat="0" applyAlignment="0" applyProtection="0"/>
    <xf numFmtId="0" fontId="82" fillId="61" borderId="161" applyNumberFormat="0" applyAlignment="0" applyProtection="0"/>
    <xf numFmtId="0" fontId="82" fillId="42" borderId="161" applyNumberFormat="0" applyAlignment="0" applyProtection="0"/>
    <xf numFmtId="0" fontId="82" fillId="61" borderId="161" applyNumberFormat="0" applyAlignment="0" applyProtection="0"/>
    <xf numFmtId="0" fontId="82" fillId="61" borderId="161" applyNumberFormat="0" applyAlignment="0" applyProtection="0"/>
    <xf numFmtId="0" fontId="82" fillId="42" borderId="161" applyNumberFormat="0" applyAlignment="0" applyProtection="0"/>
    <xf numFmtId="0" fontId="82" fillId="61" borderId="161" applyNumberFormat="0" applyAlignment="0" applyProtection="0"/>
    <xf numFmtId="0" fontId="36" fillId="35" borderId="172" applyNumberFormat="0" applyFont="0" applyAlignment="0" applyProtection="0"/>
    <xf numFmtId="0" fontId="36" fillId="35" borderId="172" applyNumberFormat="0" applyFont="0" applyAlignment="0" applyProtection="0"/>
    <xf numFmtId="0" fontId="69" fillId="35"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36" fillId="35" borderId="163" applyNumberFormat="0" applyFont="0" applyAlignment="0" applyProtection="0"/>
    <xf numFmtId="0" fontId="36" fillId="35" borderId="163" applyNumberFormat="0" applyFont="0" applyAlignment="0" applyProtection="0"/>
    <xf numFmtId="0" fontId="85" fillId="55" borderId="164" applyNumberFormat="0" applyAlignment="0" applyProtection="0"/>
    <xf numFmtId="0" fontId="85" fillId="55" borderId="164" applyNumberFormat="0" applyAlignment="0" applyProtection="0"/>
    <xf numFmtId="0" fontId="85" fillId="55" borderId="164" applyNumberFormat="0" applyAlignment="0" applyProtection="0"/>
    <xf numFmtId="0" fontId="26" fillId="63" borderId="164" applyNumberFormat="0" applyProtection="0">
      <alignment horizontal="left" vertical="center" indent="1"/>
    </xf>
    <xf numFmtId="0" fontId="26" fillId="63" borderId="164" applyNumberFormat="0" applyProtection="0">
      <alignment horizontal="left" vertical="center" indent="1"/>
    </xf>
    <xf numFmtId="0" fontId="26" fillId="63" borderId="164" applyNumberFormat="0" applyProtection="0">
      <alignment horizontal="left" vertical="center" indent="1"/>
    </xf>
    <xf numFmtId="0" fontId="87" fillId="0" borderId="165" applyNumberFormat="0" applyFill="0" applyAlignment="0" applyProtection="0"/>
    <xf numFmtId="0" fontId="87" fillId="0" borderId="165" applyNumberFormat="0" applyFill="0" applyAlignment="0" applyProtection="0"/>
    <xf numFmtId="0" fontId="26" fillId="63" borderId="173" applyNumberFormat="0" applyProtection="0">
      <alignment horizontal="left" vertical="center" indent="1"/>
    </xf>
    <xf numFmtId="0" fontId="87" fillId="0" borderId="165" applyNumberFormat="0" applyFill="0" applyAlignment="0" applyProtection="0"/>
    <xf numFmtId="0" fontId="138" fillId="42" borderId="161" applyNumberFormat="0" applyAlignment="0" applyProtection="0"/>
    <xf numFmtId="0" fontId="26" fillId="35" borderId="163" applyNumberFormat="0" applyFont="0" applyAlignment="0" applyProtection="0"/>
    <xf numFmtId="0" fontId="87" fillId="0" borderId="165" applyNumberFormat="0" applyFill="0" applyAlignment="0" applyProtection="0"/>
    <xf numFmtId="0" fontId="82" fillId="42" borderId="170" applyNumberFormat="0" applyAlignment="0" applyProtection="0"/>
    <xf numFmtId="10" fontId="6" fillId="60" borderId="169" applyNumberFormat="0" applyBorder="0" applyAlignment="0" applyProtection="0"/>
    <xf numFmtId="0" fontId="85" fillId="55" borderId="173" applyNumberFormat="0" applyAlignment="0" applyProtection="0"/>
    <xf numFmtId="0" fontId="36" fillId="35" borderId="172" applyNumberFormat="0" applyFont="0" applyAlignment="0" applyProtection="0"/>
    <xf numFmtId="0" fontId="82" fillId="61" borderId="170" applyNumberFormat="0" applyAlignment="0" applyProtection="0"/>
    <xf numFmtId="0" fontId="87" fillId="0" borderId="174" applyNumberFormat="0" applyFill="0" applyAlignment="0" applyProtection="0"/>
    <xf numFmtId="0" fontId="82" fillId="61" borderId="170" applyNumberFormat="0" applyAlignment="0" applyProtection="0"/>
    <xf numFmtId="10" fontId="6" fillId="60" borderId="169" applyNumberFormat="0" applyBorder="0" applyAlignment="0" applyProtection="0"/>
    <xf numFmtId="0" fontId="138" fillId="42" borderId="170" applyNumberFormat="0" applyAlignment="0" applyProtection="0"/>
    <xf numFmtId="0" fontId="82" fillId="42" borderId="170" applyNumberFormat="0" applyAlignment="0" applyProtection="0"/>
    <xf numFmtId="0" fontId="82" fillId="61" borderId="170" applyNumberFormat="0" applyAlignment="0" applyProtection="0"/>
    <xf numFmtId="0" fontId="82" fillId="42"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42" borderId="170" applyNumberFormat="0" applyAlignment="0" applyProtection="0"/>
    <xf numFmtId="0" fontId="82" fillId="61" borderId="170" applyNumberFormat="0" applyAlignment="0" applyProtection="0"/>
    <xf numFmtId="0" fontId="36" fillId="35" borderId="172" applyNumberFormat="0" applyFont="0" applyAlignment="0" applyProtection="0"/>
    <xf numFmtId="0" fontId="36" fillId="35" borderId="172" applyNumberFormat="0" applyFont="0" applyAlignment="0" applyProtection="0"/>
    <xf numFmtId="0" fontId="85" fillId="55" borderId="173" applyNumberFormat="0" applyAlignment="0" applyProtection="0"/>
    <xf numFmtId="0" fontId="85" fillId="55" borderId="173" applyNumberFormat="0" applyAlignment="0" applyProtection="0"/>
    <xf numFmtId="0" fontId="85" fillId="55" borderId="173" applyNumberFormat="0" applyAlignment="0" applyProtection="0"/>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87" fillId="0" borderId="174" applyNumberFormat="0" applyFill="0" applyAlignment="0" applyProtection="0"/>
    <xf numFmtId="0" fontId="87" fillId="0" borderId="174" applyNumberFormat="0" applyFill="0" applyAlignment="0" applyProtection="0"/>
    <xf numFmtId="0" fontId="87" fillId="0" borderId="174" applyNumberFormat="0" applyFill="0" applyAlignment="0" applyProtection="0"/>
    <xf numFmtId="0" fontId="138" fillId="42" borderId="170" applyNumberFormat="0" applyAlignment="0" applyProtection="0"/>
    <xf numFmtId="0" fontId="26" fillId="35" borderId="172" applyNumberFormat="0" applyFont="0" applyAlignment="0" applyProtection="0"/>
    <xf numFmtId="0" fontId="87" fillId="0" borderId="174" applyNumberFormat="0" applyFill="0" applyAlignment="0" applyProtection="0"/>
    <xf numFmtId="0" fontId="87" fillId="0" borderId="174" applyNumberFormat="0" applyFill="0" applyAlignment="0" applyProtection="0"/>
    <xf numFmtId="0" fontId="26" fillId="35" borderId="172" applyNumberFormat="0" applyFont="0" applyAlignment="0" applyProtection="0"/>
    <xf numFmtId="0" fontId="87" fillId="0" borderId="175" applyNumberFormat="0" applyFill="0" applyAlignment="0" applyProtection="0"/>
    <xf numFmtId="0" fontId="87" fillId="0" borderId="174" applyNumberFormat="0" applyFill="0" applyAlignment="0" applyProtection="0"/>
    <xf numFmtId="0" fontId="26" fillId="63" borderId="173" applyNumberFormat="0" applyProtection="0">
      <alignment horizontal="left" vertical="center" indent="1"/>
    </xf>
    <xf numFmtId="4" fontId="69" fillId="62" borderId="173" applyNumberFormat="0" applyProtection="0">
      <alignment vertical="center"/>
    </xf>
    <xf numFmtId="4" fontId="69" fillId="62" borderId="173" applyNumberFormat="0" applyProtection="0">
      <alignment horizontal="left" vertical="center" indent="1"/>
    </xf>
    <xf numFmtId="0" fontId="26" fillId="35" borderId="172" applyNumberFormat="0" applyFont="0" applyAlignment="0" applyProtection="0"/>
    <xf numFmtId="0" fontId="26" fillId="35" borderId="172" applyNumberFormat="0" applyFont="0" applyAlignment="0" applyProtection="0"/>
    <xf numFmtId="0" fontId="85" fillId="55" borderId="173" applyNumberFormat="0" applyAlignment="0" applyProtection="0"/>
    <xf numFmtId="0" fontId="85" fillId="55" borderId="173" applyNumberFormat="0" applyAlignment="0" applyProtection="0"/>
    <xf numFmtId="0" fontId="26" fillId="63" borderId="173" applyNumberFormat="0" applyProtection="0">
      <alignment horizontal="left" vertical="center" indent="1"/>
    </xf>
    <xf numFmtId="0" fontId="85" fillId="55" borderId="173" applyNumberFormat="0" applyAlignment="0" applyProtection="0"/>
    <xf numFmtId="0" fontId="36" fillId="35" borderId="172" applyNumberFormat="0" applyFont="0" applyAlignment="0" applyProtection="0"/>
    <xf numFmtId="0" fontId="82" fillId="61" borderId="170" applyNumberFormat="0" applyAlignment="0" applyProtection="0"/>
    <xf numFmtId="0" fontId="82" fillId="61" borderId="170" applyNumberFormat="0" applyAlignment="0" applyProtection="0"/>
    <xf numFmtId="0" fontId="87" fillId="0" borderId="174" applyNumberFormat="0" applyFill="0" applyAlignment="0" applyProtection="0"/>
    <xf numFmtId="0" fontId="87" fillId="0" borderId="174" applyNumberFormat="0" applyFill="0" applyAlignment="0" applyProtection="0"/>
    <xf numFmtId="4" fontId="69" fillId="62" borderId="173" applyNumberFormat="0" applyProtection="0">
      <alignment horizontal="left" vertical="center" indent="1"/>
    </xf>
    <xf numFmtId="4" fontId="69" fillId="62" borderId="173" applyNumberFormat="0" applyProtection="0">
      <alignment horizontal="left" vertical="center" indent="1"/>
    </xf>
    <xf numFmtId="0" fontId="138" fillId="42" borderId="170" applyNumberFormat="0" applyAlignment="0" applyProtection="0"/>
    <xf numFmtId="0" fontId="141" fillId="55" borderId="173" applyNumberFormat="0" applyAlignment="0" applyProtection="0"/>
    <xf numFmtId="0" fontId="138" fillId="42" borderId="170" applyNumberFormat="0" applyAlignment="0" applyProtection="0"/>
    <xf numFmtId="0" fontId="26" fillId="0" borderId="0"/>
    <xf numFmtId="0" fontId="113" fillId="67" borderId="311" applyNumberFormat="0" applyAlignment="0" applyProtection="0"/>
    <xf numFmtId="0" fontId="87" fillId="0" borderId="315" applyNumberFormat="0" applyFill="0" applyAlignment="0" applyProtection="0"/>
    <xf numFmtId="0" fontId="26" fillId="63" borderId="314" applyNumberFormat="0" applyProtection="0">
      <alignment horizontal="left" vertical="center" indent="1"/>
    </xf>
    <xf numFmtId="0" fontId="75" fillId="55" borderId="302" applyNumberFormat="0" applyAlignment="0" applyProtection="0"/>
    <xf numFmtId="0" fontId="26" fillId="63" borderId="305" applyNumberFormat="0" applyProtection="0">
      <alignment horizontal="left" vertical="center" indent="1"/>
    </xf>
    <xf numFmtId="0" fontId="26" fillId="35" borderId="276" applyNumberFormat="0" applyFont="0" applyAlignment="0" applyProtection="0"/>
    <xf numFmtId="0" fontId="36" fillId="35" borderId="172" applyNumberFormat="0" applyFont="0" applyAlignment="0" applyProtection="0"/>
    <xf numFmtId="0" fontId="36" fillId="35" borderId="172" applyNumberFormat="0" applyFont="0" applyAlignment="0" applyProtection="0"/>
    <xf numFmtId="0" fontId="36" fillId="35" borderId="172" applyNumberFormat="0" applyFont="0" applyAlignment="0" applyProtection="0"/>
    <xf numFmtId="0" fontId="87" fillId="0" borderId="174" applyNumberFormat="0" applyFill="0" applyAlignment="0" applyProtection="0"/>
    <xf numFmtId="40" fontId="67" fillId="0" borderId="178">
      <alignment horizontal="right"/>
    </xf>
    <xf numFmtId="179" fontId="67" fillId="0" borderId="178">
      <alignment horizontal="right"/>
    </xf>
    <xf numFmtId="40" fontId="71" fillId="0" borderId="179"/>
    <xf numFmtId="40" fontId="71" fillId="0" borderId="179"/>
    <xf numFmtId="40" fontId="67" fillId="0" borderId="178">
      <alignment horizontal="right"/>
    </xf>
    <xf numFmtId="179" fontId="67" fillId="0" borderId="178">
      <alignment horizontal="right"/>
    </xf>
    <xf numFmtId="40" fontId="67" fillId="0" borderId="178">
      <alignment horizontal="right"/>
    </xf>
    <xf numFmtId="179" fontId="67" fillId="0" borderId="178">
      <alignment horizontal="right"/>
    </xf>
    <xf numFmtId="40" fontId="70" fillId="0" borderId="179"/>
    <xf numFmtId="40" fontId="70" fillId="0" borderId="179"/>
    <xf numFmtId="40" fontId="67" fillId="0" borderId="179">
      <alignment horizontal="right"/>
    </xf>
    <xf numFmtId="179" fontId="67" fillId="0" borderId="179">
      <alignment horizontal="right"/>
    </xf>
    <xf numFmtId="0" fontId="82" fillId="61" borderId="293" applyNumberFormat="0" applyAlignment="0" applyProtection="0"/>
    <xf numFmtId="0" fontId="26" fillId="35" borderId="276" applyNumberFormat="0" applyFont="0" applyAlignment="0" applyProtection="0"/>
    <xf numFmtId="0" fontId="82" fillId="61" borderId="199" applyNumberFormat="0" applyAlignment="0" applyProtection="0"/>
    <xf numFmtId="0" fontId="82" fillId="61" borderId="181" applyNumberFormat="0" applyAlignment="0" applyProtection="0"/>
    <xf numFmtId="0" fontId="26" fillId="35" borderId="192" applyNumberFormat="0" applyFont="0" applyAlignment="0" applyProtection="0"/>
    <xf numFmtId="0" fontId="87" fillId="0" borderId="185" applyNumberFormat="0" applyFill="0" applyAlignment="0" applyProtection="0"/>
    <xf numFmtId="0" fontId="87" fillId="0" borderId="185" applyNumberFormat="0" applyFill="0" applyAlignment="0" applyProtection="0"/>
    <xf numFmtId="0" fontId="87" fillId="0" borderId="203" applyNumberFormat="0" applyFill="0" applyAlignment="0" applyProtection="0"/>
    <xf numFmtId="0" fontId="26" fillId="35" borderId="201" applyNumberFormat="0" applyFont="0" applyAlignment="0" applyProtection="0"/>
    <xf numFmtId="0" fontId="138" fillId="42" borderId="199" applyNumberFormat="0" applyAlignment="0" applyProtection="0"/>
    <xf numFmtId="0" fontId="91" fillId="0" borderId="200"/>
    <xf numFmtId="40" fontId="70" fillId="0" borderId="179"/>
    <xf numFmtId="0" fontId="26" fillId="35" borderId="201" applyNumberFormat="0" applyFont="0" applyAlignment="0" applyProtection="0"/>
    <xf numFmtId="0" fontId="36" fillId="35" borderId="201" applyNumberFormat="0" applyFont="0" applyAlignment="0" applyProtection="0"/>
    <xf numFmtId="0" fontId="36" fillId="35" borderId="201" applyNumberFormat="0" applyFont="0" applyAlignment="0" applyProtection="0"/>
    <xf numFmtId="0" fontId="36" fillId="35" borderId="201"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36" fillId="35"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36" fillId="35" borderId="172" applyNumberFormat="0" applyFont="0" applyAlignment="0" applyProtection="0"/>
    <xf numFmtId="0" fontId="36" fillId="35"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91" fillId="0" borderId="219"/>
    <xf numFmtId="0" fontId="138" fillId="42" borderId="218" applyNumberFormat="0" applyAlignment="0" applyProtection="0"/>
    <xf numFmtId="0" fontId="26" fillId="35" borderId="220" applyNumberFormat="0" applyFont="0" applyAlignment="0" applyProtection="0"/>
    <xf numFmtId="0" fontId="87" fillId="0" borderId="203" applyNumberFormat="0" applyFill="0" applyAlignment="0" applyProtection="0"/>
    <xf numFmtId="0" fontId="26" fillId="35" borderId="211" applyNumberFormat="0" applyFont="0" applyAlignment="0" applyProtection="0"/>
    <xf numFmtId="0" fontId="82" fillId="61" borderId="199" applyNumberFormat="0" applyAlignment="0" applyProtection="0"/>
    <xf numFmtId="0" fontId="82" fillId="61" borderId="218" applyNumberFormat="0" applyAlignment="0" applyProtection="0"/>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35" borderId="201" applyNumberFormat="0" applyFont="0" applyAlignment="0" applyProtection="0"/>
    <xf numFmtId="40" fontId="70" fillId="0" borderId="197"/>
    <xf numFmtId="0" fontId="87" fillId="0" borderId="222" applyNumberFormat="0" applyFill="0" applyAlignment="0" applyProtection="0"/>
    <xf numFmtId="0" fontId="87" fillId="0" borderId="203" applyNumberFormat="0" applyFill="0" applyAlignment="0" applyProtection="0"/>
    <xf numFmtId="0" fontId="26" fillId="35"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26" fillId="70" borderId="172" applyNumberFormat="0" applyFont="0" applyAlignment="0" applyProtection="0"/>
    <xf numFmtId="0" fontId="26" fillId="70"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35" borderId="172" applyNumberFormat="0" applyFont="0" applyAlignment="0" applyProtection="0"/>
    <xf numFmtId="0" fontId="82" fillId="42" borderId="190" applyNumberFormat="0" applyAlignment="0" applyProtection="0"/>
    <xf numFmtId="0" fontId="26" fillId="63" borderId="184" applyNumberFormat="0" applyProtection="0">
      <alignment horizontal="left" vertical="center" indent="1"/>
    </xf>
    <xf numFmtId="0" fontId="26" fillId="35" borderId="201" applyNumberFormat="0" applyFont="0" applyAlignment="0" applyProtection="0"/>
    <xf numFmtId="0" fontId="91" fillId="0" borderId="182"/>
    <xf numFmtId="0" fontId="75" fillId="55" borderId="181" applyNumberFormat="0" applyAlignment="0" applyProtection="0"/>
    <xf numFmtId="0" fontId="26" fillId="35" borderId="201" applyNumberFormat="0" applyFont="0" applyAlignment="0" applyProtection="0"/>
    <xf numFmtId="0" fontId="87" fillId="0" borderId="204" applyNumberFormat="0" applyFill="0" applyAlignment="0" applyProtection="0"/>
    <xf numFmtId="0" fontId="26" fillId="63" borderId="184" applyNumberFormat="0" applyProtection="0">
      <alignment horizontal="left" vertical="center" indent="1"/>
    </xf>
    <xf numFmtId="0" fontId="26" fillId="63" borderId="184" applyNumberFormat="0" applyProtection="0">
      <alignment horizontal="left" vertical="center" indent="1"/>
    </xf>
    <xf numFmtId="0" fontId="69" fillId="35" borderId="183" applyNumberFormat="0" applyFont="0" applyAlignment="0" applyProtection="0"/>
    <xf numFmtId="0" fontId="82" fillId="61" borderId="181" applyNumberFormat="0" applyAlignment="0" applyProtection="0"/>
    <xf numFmtId="0" fontId="36" fillId="35" borderId="192" applyNumberFormat="0" applyFont="0" applyAlignment="0" applyProtection="0"/>
    <xf numFmtId="0" fontId="82" fillId="61" borderId="181" applyNumberFormat="0" applyAlignment="0" applyProtection="0"/>
    <xf numFmtId="4" fontId="69" fillId="64" borderId="193" applyNumberFormat="0" applyProtection="0">
      <alignment horizontal="right" vertical="center"/>
    </xf>
    <xf numFmtId="0" fontId="26" fillId="35" borderId="201" applyNumberFormat="0" applyFont="0" applyAlignment="0" applyProtection="0"/>
    <xf numFmtId="0" fontId="82" fillId="61" borderId="199" applyNumberFormat="0" applyAlignment="0" applyProtection="0"/>
    <xf numFmtId="179" fontId="67" fillId="0" borderId="206">
      <alignment horizontal="right"/>
    </xf>
    <xf numFmtId="40" fontId="71" fillId="0" borderId="197"/>
    <xf numFmtId="0" fontId="97" fillId="0" borderId="203" applyNumberFormat="0" applyFill="0" applyAlignment="0" applyProtection="0"/>
    <xf numFmtId="0" fontId="82" fillId="61" borderId="199" applyNumberFormat="0" applyAlignment="0" applyProtection="0"/>
    <xf numFmtId="0" fontId="36" fillId="35" borderId="201" applyNumberFormat="0" applyFont="0" applyAlignment="0" applyProtection="0"/>
    <xf numFmtId="0" fontId="82" fillId="61" borderId="190" applyNumberFormat="0" applyAlignment="0" applyProtection="0"/>
    <xf numFmtId="0" fontId="87" fillId="0" borderId="196" applyNumberFormat="0" applyFill="0" applyAlignment="0" applyProtection="0"/>
    <xf numFmtId="0" fontId="75" fillId="55" borderId="190" applyNumberFormat="0" applyAlignment="0" applyProtection="0"/>
    <xf numFmtId="0" fontId="82" fillId="61" borderId="199" applyNumberFormat="0" applyAlignment="0" applyProtection="0"/>
    <xf numFmtId="0" fontId="87" fillId="0" borderId="195" applyNumberFormat="0" applyFill="0" applyAlignment="0" applyProtection="0"/>
    <xf numFmtId="0" fontId="75" fillId="55" borderId="170" applyNumberFormat="0" applyAlignment="0" applyProtection="0"/>
    <xf numFmtId="0" fontId="75" fillId="55" borderId="170" applyNumberFormat="0" applyAlignment="0" applyProtection="0"/>
    <xf numFmtId="0" fontId="75" fillId="55" borderId="170" applyNumberFormat="0" applyAlignment="0" applyProtection="0"/>
    <xf numFmtId="0" fontId="26" fillId="63" borderId="193" applyNumberFormat="0" applyProtection="0">
      <alignment horizontal="left" vertical="center" indent="1"/>
    </xf>
    <xf numFmtId="0" fontId="26" fillId="35" borderId="192" applyNumberFormat="0" applyFont="0" applyAlignment="0" applyProtection="0"/>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146" fillId="2" borderId="190" applyNumberFormat="0" applyAlignment="0" applyProtection="0"/>
    <xf numFmtId="0" fontId="82" fillId="61" borderId="199" applyNumberFormat="0" applyAlignment="0" applyProtection="0"/>
    <xf numFmtId="0" fontId="87" fillId="0" borderId="194" applyNumberFormat="0" applyFill="0" applyAlignment="0" applyProtection="0"/>
    <xf numFmtId="0" fontId="75" fillId="55" borderId="190" applyNumberFormat="0" applyAlignment="0" applyProtection="0"/>
    <xf numFmtId="0" fontId="26" fillId="35" borderId="192" applyNumberFormat="0" applyFont="0" applyAlignment="0" applyProtection="0"/>
    <xf numFmtId="0" fontId="75" fillId="55" borderId="199" applyNumberFormat="0" applyAlignment="0" applyProtection="0"/>
    <xf numFmtId="0" fontId="87" fillId="0" borderId="204" applyNumberFormat="0" applyFill="0" applyAlignment="0" applyProtection="0"/>
    <xf numFmtId="0" fontId="138" fillId="42" borderId="199" applyNumberFormat="0" applyAlignment="0" applyProtection="0"/>
    <xf numFmtId="0" fontId="141" fillId="55" borderId="193" applyNumberFormat="0" applyAlignment="0" applyProtection="0"/>
    <xf numFmtId="40" fontId="67" fillId="0" borderId="197">
      <alignment horizontal="right"/>
    </xf>
    <xf numFmtId="0" fontId="36" fillId="35" borderId="192" applyNumberFormat="0" applyFont="0" applyAlignment="0" applyProtection="0"/>
    <xf numFmtId="0" fontId="87" fillId="0" borderId="203" applyNumberFormat="0" applyFill="0" applyAlignment="0" applyProtection="0"/>
    <xf numFmtId="4" fontId="69" fillId="64" borderId="202" applyNumberFormat="0" applyProtection="0">
      <alignment horizontal="right" vertical="center"/>
    </xf>
    <xf numFmtId="0" fontId="26" fillId="63" borderId="193" applyNumberFormat="0" applyProtection="0">
      <alignment horizontal="left" vertical="center" indent="1"/>
    </xf>
    <xf numFmtId="40" fontId="71" fillId="0" borderId="197"/>
    <xf numFmtId="179" fontId="67" fillId="0" borderId="179">
      <alignment horizontal="right"/>
    </xf>
    <xf numFmtId="40" fontId="67" fillId="0" borderId="179">
      <alignment horizontal="right"/>
    </xf>
    <xf numFmtId="0" fontId="26" fillId="70" borderId="201" applyNumberFormat="0" applyFont="0" applyAlignment="0" applyProtection="0"/>
    <xf numFmtId="0" fontId="26" fillId="63" borderId="202" applyNumberFormat="0" applyProtection="0">
      <alignment horizontal="left" vertical="center" indent="1"/>
    </xf>
    <xf numFmtId="0" fontId="26" fillId="35" borderId="201" applyNumberFormat="0" applyFont="0" applyAlignment="0" applyProtection="0"/>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82" fillId="61" borderId="199" applyNumberFormat="0" applyAlignment="0" applyProtection="0"/>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97" fillId="0" borderId="203" applyNumberFormat="0" applyFill="0" applyAlignment="0" applyProtection="0"/>
    <xf numFmtId="0" fontId="82" fillId="61" borderId="199" applyNumberFormat="0" applyAlignment="0" applyProtection="0"/>
    <xf numFmtId="0" fontId="113" fillId="67" borderId="199" applyNumberFormat="0" applyAlignment="0" applyProtection="0"/>
    <xf numFmtId="0" fontId="82" fillId="61" borderId="199" applyNumberFormat="0" applyAlignment="0" applyProtection="0"/>
    <xf numFmtId="0" fontId="82" fillId="42" borderId="199" applyNumberFormat="0" applyAlignment="0" applyProtection="0"/>
    <xf numFmtId="0" fontId="82" fillId="61" borderId="199" applyNumberFormat="0" applyAlignment="0" applyProtection="0"/>
    <xf numFmtId="0" fontId="87" fillId="0" borderId="204" applyNumberFormat="0" applyFill="0" applyAlignment="0" applyProtection="0"/>
    <xf numFmtId="179" fontId="67" fillId="0" borderId="206">
      <alignment horizontal="right"/>
    </xf>
    <xf numFmtId="0" fontId="113" fillId="67" borderId="199" applyNumberFormat="0" applyAlignment="0" applyProtection="0"/>
    <xf numFmtId="0" fontId="82" fillId="61" borderId="199" applyNumberFormat="0" applyAlignment="0" applyProtection="0"/>
    <xf numFmtId="0" fontId="91" fillId="0" borderId="191"/>
    <xf numFmtId="0" fontId="26" fillId="63" borderId="202" applyNumberFormat="0" applyProtection="0">
      <alignment horizontal="left" vertical="center" indent="1"/>
    </xf>
    <xf numFmtId="0" fontId="87" fillId="0" borderId="195" applyNumberFormat="0" applyFill="0" applyAlignment="0" applyProtection="0"/>
    <xf numFmtId="0" fontId="82" fillId="61" borderId="199" applyNumberFormat="0" applyAlignment="0" applyProtection="0"/>
    <xf numFmtId="0" fontId="82" fillId="61" borderId="199" applyNumberFormat="0" applyAlignment="0" applyProtection="0"/>
    <xf numFmtId="0" fontId="87" fillId="0" borderId="204" applyNumberFormat="0" applyFill="0" applyAlignment="0" applyProtection="0"/>
    <xf numFmtId="0" fontId="85" fillId="55" borderId="202" applyNumberFormat="0" applyAlignment="0" applyProtection="0"/>
    <xf numFmtId="0" fontId="87" fillId="0" borderId="204" applyNumberFormat="0" applyFill="0" applyAlignment="0" applyProtection="0"/>
    <xf numFmtId="0" fontId="82" fillId="61" borderId="199" applyNumberFormat="0" applyAlignment="0" applyProtection="0"/>
    <xf numFmtId="0" fontId="82" fillId="61" borderId="199" applyNumberFormat="0" applyAlignment="0" applyProtection="0"/>
    <xf numFmtId="0" fontId="87" fillId="0" borderId="204" applyNumberFormat="0" applyFill="0" applyAlignment="0" applyProtection="0"/>
    <xf numFmtId="10" fontId="6" fillId="60" borderId="198" applyNumberFormat="0" applyBorder="0" applyAlignment="0" applyProtection="0"/>
    <xf numFmtId="0" fontId="82" fillId="61" borderId="199" applyNumberFormat="0" applyAlignment="0" applyProtection="0"/>
    <xf numFmtId="0" fontId="87" fillId="0" borderId="203" applyNumberFormat="0" applyFill="0" applyAlignment="0" applyProtection="0"/>
    <xf numFmtId="0" fontId="87" fillId="0" borderId="203" applyNumberFormat="0" applyFill="0" applyAlignment="0" applyProtection="0"/>
    <xf numFmtId="0" fontId="91" fillId="0" borderId="200"/>
    <xf numFmtId="0" fontId="87" fillId="0" borderId="203" applyNumberFormat="0" applyFill="0" applyAlignment="0" applyProtection="0"/>
    <xf numFmtId="0" fontId="82" fillId="61" borderId="199" applyNumberFormat="0" applyAlignment="0" applyProtection="0"/>
    <xf numFmtId="0" fontId="87" fillId="0" borderId="186" applyNumberFormat="0" applyFill="0" applyAlignment="0" applyProtection="0"/>
    <xf numFmtId="0" fontId="87" fillId="0" borderId="186" applyNumberFormat="0" applyFill="0" applyAlignment="0" applyProtection="0"/>
    <xf numFmtId="0" fontId="87" fillId="0" borderId="186" applyNumberFormat="0" applyFill="0" applyAlignment="0" applyProtection="0"/>
    <xf numFmtId="0" fontId="75" fillId="55" borderId="190" applyNumberFormat="0" applyAlignment="0" applyProtection="0"/>
    <xf numFmtId="0" fontId="26" fillId="35" borderId="192" applyNumberFormat="0" applyFont="0" applyAlignment="0" applyProtection="0"/>
    <xf numFmtId="0" fontId="82" fillId="61" borderId="190" applyNumberFormat="0" applyAlignment="0" applyProtection="0"/>
    <xf numFmtId="0" fontId="82" fillId="61" borderId="181" applyNumberFormat="0" applyAlignment="0" applyProtection="0"/>
    <xf numFmtId="4" fontId="69" fillId="62" borderId="202" applyNumberFormat="0" applyProtection="0">
      <alignment horizontal="left" vertical="center" indent="1"/>
    </xf>
    <xf numFmtId="0" fontId="82" fillId="61" borderId="199" applyNumberFormat="0" applyAlignment="0" applyProtection="0"/>
    <xf numFmtId="0" fontId="26" fillId="63" borderId="202" applyNumberFormat="0" applyProtection="0">
      <alignment horizontal="left" vertical="center" indent="1"/>
    </xf>
    <xf numFmtId="0" fontId="82" fillId="61" borderId="181" applyNumberFormat="0" applyAlignment="0" applyProtection="0"/>
    <xf numFmtId="0" fontId="113" fillId="67" borderId="181" applyNumberFormat="0" applyAlignment="0" applyProtection="0"/>
    <xf numFmtId="4" fontId="69" fillId="64" borderId="193" applyNumberFormat="0" applyProtection="0">
      <alignment horizontal="right" vertical="center"/>
    </xf>
    <xf numFmtId="0" fontId="82" fillId="61" borderId="181" applyNumberFormat="0" applyAlignment="0" applyProtection="0"/>
    <xf numFmtId="0" fontId="26" fillId="35" borderId="192" applyNumberFormat="0" applyFont="0" applyAlignment="0" applyProtection="0"/>
    <xf numFmtId="0" fontId="26" fillId="35" borderId="183" applyNumberFormat="0" applyFont="0" applyAlignment="0" applyProtection="0"/>
    <xf numFmtId="0" fontId="85" fillId="67" borderId="184" applyNumberFormat="0" applyAlignment="0" applyProtection="0"/>
    <xf numFmtId="0" fontId="87" fillId="0" borderId="186" applyNumberFormat="0" applyFill="0" applyAlignment="0" applyProtection="0"/>
    <xf numFmtId="0" fontId="82" fillId="61" borderId="199" applyNumberFormat="0" applyAlignment="0" applyProtection="0"/>
    <xf numFmtId="0" fontId="26" fillId="35" borderId="201" applyNumberFormat="0" applyFont="0" applyAlignment="0" applyProtection="0"/>
    <xf numFmtId="10" fontId="6" fillId="60" borderId="198" applyNumberFormat="0" applyBorder="0" applyAlignment="0" applyProtection="0"/>
    <xf numFmtId="0" fontId="82" fillId="61" borderId="199" applyNumberFormat="0" applyAlignment="0" applyProtection="0"/>
    <xf numFmtId="0" fontId="87" fillId="0" borderId="203" applyNumberFormat="0" applyFill="0" applyAlignment="0" applyProtection="0"/>
    <xf numFmtId="4" fontId="69" fillId="62" borderId="202" applyNumberFormat="0" applyProtection="0">
      <alignment horizontal="left" vertical="center" indent="1"/>
    </xf>
    <xf numFmtId="10" fontId="6" fillId="60" borderId="180" applyNumberFormat="0" applyBorder="0" applyAlignment="0" applyProtection="0"/>
    <xf numFmtId="10" fontId="6" fillId="60" borderId="180" applyNumberFormat="0" applyBorder="0" applyAlignment="0" applyProtection="0"/>
    <xf numFmtId="4" fontId="69" fillId="62" borderId="193" applyNumberFormat="0" applyProtection="0">
      <alignment vertical="center"/>
    </xf>
    <xf numFmtId="4" fontId="69" fillId="62" borderId="193" applyNumberFormat="0" applyProtection="0">
      <alignment vertical="center"/>
    </xf>
    <xf numFmtId="0" fontId="82" fillId="61" borderId="181" applyNumberFormat="0" applyAlignment="0" applyProtection="0"/>
    <xf numFmtId="0" fontId="82" fillId="61" borderId="181" applyNumberFormat="0" applyAlignment="0" applyProtection="0"/>
    <xf numFmtId="0" fontId="82" fillId="61" borderId="181" applyNumberFormat="0" applyAlignment="0" applyProtection="0"/>
    <xf numFmtId="0" fontId="82" fillId="61" borderId="181" applyNumberFormat="0" applyAlignment="0" applyProtection="0"/>
    <xf numFmtId="0" fontId="91" fillId="0" borderId="200"/>
    <xf numFmtId="0" fontId="87" fillId="0" borderId="186" applyNumberFormat="0" applyFill="0" applyAlignment="0" applyProtection="0"/>
    <xf numFmtId="0" fontId="26" fillId="35" borderId="201" applyNumberFormat="0" applyFont="0" applyAlignment="0" applyProtection="0"/>
    <xf numFmtId="0" fontId="85" fillId="67" borderId="202" applyNumberFormat="0" applyAlignment="0" applyProtection="0"/>
    <xf numFmtId="0" fontId="91" fillId="0" borderId="171"/>
    <xf numFmtId="0" fontId="91" fillId="0" borderId="171"/>
    <xf numFmtId="0" fontId="91" fillId="0" borderId="171"/>
    <xf numFmtId="0" fontId="91" fillId="0" borderId="171"/>
    <xf numFmtId="0" fontId="91" fillId="0" borderId="171"/>
    <xf numFmtId="0" fontId="91" fillId="0" borderId="171"/>
    <xf numFmtId="0" fontId="93" fillId="58" borderId="191"/>
    <xf numFmtId="0" fontId="87" fillId="0" borderId="185" applyNumberFormat="0" applyFill="0" applyAlignment="0" applyProtection="0"/>
    <xf numFmtId="0" fontId="87" fillId="0" borderId="185" applyNumberFormat="0" applyFill="0" applyAlignment="0" applyProtection="0"/>
    <xf numFmtId="0" fontId="87" fillId="0" borderId="185" applyNumberFormat="0" applyFill="0" applyAlignment="0" applyProtection="0"/>
    <xf numFmtId="0" fontId="87" fillId="0" borderId="185" applyNumberFormat="0" applyFill="0" applyAlignment="0" applyProtection="0"/>
    <xf numFmtId="0" fontId="87" fillId="0" borderId="185" applyNumberFormat="0" applyFill="0" applyAlignment="0" applyProtection="0"/>
    <xf numFmtId="0" fontId="82" fillId="61" borderId="199" applyNumberFormat="0" applyAlignment="0" applyProtection="0"/>
    <xf numFmtId="0" fontId="87" fillId="0" borderId="185" applyNumberFormat="0" applyFill="0" applyAlignment="0" applyProtection="0"/>
    <xf numFmtId="0" fontId="87" fillId="0" borderId="185" applyNumberFormat="0" applyFill="0" applyAlignment="0" applyProtection="0"/>
    <xf numFmtId="0" fontId="87" fillId="0" borderId="185" applyNumberFormat="0" applyFill="0" applyAlignment="0" applyProtection="0"/>
    <xf numFmtId="0" fontId="26" fillId="63" borderId="202" applyNumberFormat="0" applyProtection="0">
      <alignment horizontal="left" vertical="center" indent="1"/>
    </xf>
    <xf numFmtId="0" fontId="91" fillId="0" borderId="200"/>
    <xf numFmtId="0" fontId="93" fillId="0" borderId="171"/>
    <xf numFmtId="0" fontId="93" fillId="58" borderId="171"/>
    <xf numFmtId="0" fontId="26" fillId="63" borderId="184" applyNumberFormat="0" applyProtection="0">
      <alignment horizontal="left" vertical="center" indent="1"/>
    </xf>
    <xf numFmtId="4" fontId="69" fillId="62" borderId="184" applyNumberFormat="0" applyProtection="0">
      <alignment horizontal="left" vertical="center" indent="1"/>
    </xf>
    <xf numFmtId="4" fontId="69" fillId="62" borderId="184" applyNumberFormat="0" applyProtection="0">
      <alignment horizontal="left" vertical="center" indent="1"/>
    </xf>
    <xf numFmtId="0" fontId="82" fillId="61" borderId="199" applyNumberFormat="0" applyAlignment="0" applyProtection="0"/>
    <xf numFmtId="0" fontId="36" fillId="35" borderId="201" applyNumberFormat="0" applyFont="0" applyAlignment="0" applyProtection="0"/>
    <xf numFmtId="0" fontId="87" fillId="0" borderId="203" applyNumberFormat="0" applyFill="0" applyAlignment="0" applyProtection="0"/>
    <xf numFmtId="0" fontId="26" fillId="63" borderId="202" applyNumberFormat="0" applyProtection="0">
      <alignment horizontal="left" vertical="center" indent="1"/>
    </xf>
    <xf numFmtId="0" fontId="141" fillId="55" borderId="202" applyNumberFormat="0" applyAlignment="0" applyProtection="0"/>
    <xf numFmtId="0" fontId="26" fillId="63" borderId="202" applyNumberFormat="0" applyProtection="0">
      <alignment horizontal="left" vertical="center" indent="1"/>
    </xf>
    <xf numFmtId="0" fontId="75" fillId="55" borderId="190" applyNumberFormat="0" applyAlignment="0" applyProtection="0"/>
    <xf numFmtId="0" fontId="75" fillId="55" borderId="190" applyNumberFormat="0" applyAlignment="0" applyProtection="0"/>
    <xf numFmtId="0" fontId="138" fillId="42" borderId="199" applyNumberFormat="0" applyAlignment="0" applyProtection="0"/>
    <xf numFmtId="0" fontId="82" fillId="42" borderId="170" applyNumberFormat="0" applyAlignment="0" applyProtection="0"/>
    <xf numFmtId="0" fontId="82" fillId="42" borderId="170" applyNumberFormat="0" applyAlignment="0" applyProtection="0"/>
    <xf numFmtId="0" fontId="82" fillId="42" borderId="170" applyNumberFormat="0" applyAlignment="0" applyProtection="0"/>
    <xf numFmtId="0" fontId="82" fillId="42" borderId="170" applyNumberFormat="0" applyAlignment="0" applyProtection="0"/>
    <xf numFmtId="0" fontId="26" fillId="35" borderId="183" applyNumberFormat="0" applyFont="0" applyAlignment="0" applyProtection="0"/>
    <xf numFmtId="0" fontId="26" fillId="35" borderId="183" applyNumberFormat="0" applyFont="0" applyAlignment="0" applyProtection="0"/>
    <xf numFmtId="0" fontId="91" fillId="0" borderId="191"/>
    <xf numFmtId="10" fontId="6" fillId="60" borderId="189" applyNumberFormat="0" applyBorder="0" applyAlignment="0" applyProtection="0"/>
    <xf numFmtId="0" fontId="26" fillId="35" borderId="201" applyNumberFormat="0" applyFont="0" applyAlignment="0" applyProtection="0"/>
    <xf numFmtId="0" fontId="131" fillId="55" borderId="199" applyNumberFormat="0" applyAlignment="0" applyProtection="0"/>
    <xf numFmtId="40" fontId="70" fillId="0" borderId="197"/>
    <xf numFmtId="10" fontId="6" fillId="60" borderId="198" applyNumberFormat="0" applyBorder="0" applyAlignment="0" applyProtection="0"/>
    <xf numFmtId="0" fontId="87" fillId="0" borderId="204" applyNumberFormat="0" applyFill="0" applyAlignment="0" applyProtection="0"/>
    <xf numFmtId="0" fontId="91" fillId="0" borderId="200"/>
    <xf numFmtId="0" fontId="26" fillId="35" borderId="192" applyNumberFormat="0" applyFont="0" applyAlignment="0" applyProtection="0"/>
    <xf numFmtId="0" fontId="82" fillId="42" borderId="181" applyNumberFormat="0" applyAlignment="0" applyProtection="0"/>
    <xf numFmtId="0" fontId="82" fillId="42" borderId="181" applyNumberFormat="0" applyAlignment="0" applyProtection="0"/>
    <xf numFmtId="10" fontId="6" fillId="60" borderId="180" applyNumberFormat="0" applyBorder="0" applyAlignment="0" applyProtection="0"/>
    <xf numFmtId="0" fontId="82" fillId="42" borderId="181" applyNumberFormat="0" applyAlignment="0" applyProtection="0"/>
    <xf numFmtId="0" fontId="75" fillId="55" borderId="199" applyNumberFormat="0" applyAlignment="0" applyProtection="0"/>
    <xf numFmtId="0" fontId="75" fillId="55" borderId="199" applyNumberFormat="0" applyAlignment="0" applyProtection="0"/>
    <xf numFmtId="0" fontId="87" fillId="0" borderId="203" applyNumberFormat="0" applyFill="0" applyAlignment="0" applyProtection="0"/>
    <xf numFmtId="0" fontId="82" fillId="61" borderId="199" applyNumberFormat="0" applyAlignment="0" applyProtection="0"/>
    <xf numFmtId="4" fontId="69" fillId="62" borderId="193" applyNumberFormat="0" applyProtection="0">
      <alignment horizontal="left" vertical="center" indent="1"/>
    </xf>
    <xf numFmtId="0" fontId="93" fillId="0" borderId="182"/>
    <xf numFmtId="0" fontId="87" fillId="0" borderId="194" applyNumberFormat="0" applyFill="0" applyAlignment="0" applyProtection="0"/>
    <xf numFmtId="0" fontId="91" fillId="0" borderId="182"/>
    <xf numFmtId="0" fontId="91" fillId="0" borderId="182"/>
    <xf numFmtId="0" fontId="91" fillId="0" borderId="182"/>
    <xf numFmtId="0" fontId="87" fillId="0" borderId="204" applyNumberFormat="0" applyFill="0" applyAlignment="0" applyProtection="0"/>
    <xf numFmtId="4" fontId="69" fillId="62" borderId="202" applyNumberFormat="0" applyProtection="0">
      <alignment vertical="center"/>
    </xf>
    <xf numFmtId="0" fontId="82" fillId="42" borderId="199" applyNumberFormat="0" applyAlignment="0" applyProtection="0"/>
    <xf numFmtId="0" fontId="85" fillId="67" borderId="193" applyNumberFormat="0" applyAlignment="0" applyProtection="0"/>
    <xf numFmtId="0" fontId="26" fillId="35" borderId="172" applyNumberFormat="0" applyFont="0" applyAlignment="0" applyProtection="0"/>
    <xf numFmtId="0" fontId="26" fillId="35" borderId="172" applyNumberFormat="0" applyFont="0" applyAlignment="0" applyProtection="0"/>
    <xf numFmtId="0" fontId="36" fillId="35"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36" fillId="35" borderId="172" applyNumberFormat="0" applyFont="0" applyAlignment="0" applyProtection="0"/>
    <xf numFmtId="0" fontId="36" fillId="35" borderId="172" applyNumberFormat="0" applyFont="0" applyAlignment="0" applyProtection="0"/>
    <xf numFmtId="0" fontId="69" fillId="35" borderId="172" applyNumberFormat="0" applyFont="0" applyAlignment="0" applyProtection="0"/>
    <xf numFmtId="0" fontId="36" fillId="35" borderId="172" applyNumberFormat="0" applyFont="0" applyAlignment="0" applyProtection="0"/>
    <xf numFmtId="0" fontId="26" fillId="35" borderId="172" applyNumberFormat="0" applyFont="0" applyAlignment="0" applyProtection="0"/>
    <xf numFmtId="0" fontId="36" fillId="35" borderId="172" applyNumberFormat="0" applyFont="0" applyAlignment="0" applyProtection="0"/>
    <xf numFmtId="0" fontId="26" fillId="35" borderId="172" applyNumberFormat="0" applyFont="0" applyAlignment="0" applyProtection="0"/>
    <xf numFmtId="0" fontId="36" fillId="35" borderId="172" applyNumberFormat="0" applyFont="0" applyAlignment="0" applyProtection="0"/>
    <xf numFmtId="0" fontId="85" fillId="55" borderId="173" applyNumberFormat="0" applyAlignment="0" applyProtection="0"/>
    <xf numFmtId="0" fontId="85" fillId="55" borderId="173" applyNumberFormat="0" applyAlignment="0" applyProtection="0"/>
    <xf numFmtId="0" fontId="85" fillId="55" borderId="173" applyNumberFormat="0" applyAlignment="0" applyProtection="0"/>
    <xf numFmtId="0" fontId="82" fillId="61" borderId="199" applyNumberFormat="0" applyAlignment="0" applyProtection="0"/>
    <xf numFmtId="0" fontId="82" fillId="61" borderId="199" applyNumberFormat="0" applyAlignment="0" applyProtection="0"/>
    <xf numFmtId="0" fontId="26" fillId="63" borderId="202" applyNumberFormat="0" applyProtection="0">
      <alignment horizontal="left" vertical="center" indent="1"/>
    </xf>
    <xf numFmtId="4" fontId="69" fillId="62" borderId="202" applyNumberFormat="0" applyProtection="0">
      <alignment vertical="center"/>
    </xf>
    <xf numFmtId="0" fontId="82" fillId="61" borderId="199" applyNumberFormat="0" applyAlignment="0" applyProtection="0"/>
    <xf numFmtId="0" fontId="85" fillId="55" borderId="202" applyNumberFormat="0" applyAlignment="0" applyProtection="0"/>
    <xf numFmtId="40" fontId="67" fillId="0" borderId="188">
      <alignment horizontal="right"/>
    </xf>
    <xf numFmtId="179" fontId="67" fillId="0" borderId="188">
      <alignment horizontal="right"/>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93" fillId="58" borderId="200"/>
    <xf numFmtId="0" fontId="36" fillId="35" borderId="201" applyNumberFormat="0" applyFont="0" applyAlignment="0" applyProtection="0"/>
    <xf numFmtId="0" fontId="85" fillId="55" borderId="202" applyNumberFormat="0" applyAlignment="0" applyProtection="0"/>
    <xf numFmtId="0" fontId="26" fillId="70" borderId="201" applyNumberFormat="0" applyFont="0" applyAlignment="0" applyProtection="0"/>
    <xf numFmtId="0" fontId="87" fillId="0" borderId="205" applyNumberFormat="0" applyFill="0" applyAlignment="0" applyProtection="0"/>
    <xf numFmtId="0" fontId="113" fillId="67" borderId="199" applyNumberFormat="0" applyAlignment="0" applyProtection="0"/>
    <xf numFmtId="40" fontId="70" fillId="0" borderId="197"/>
    <xf numFmtId="0" fontId="26" fillId="63" borderId="202" applyNumberFormat="0" applyProtection="0">
      <alignment horizontal="left" vertical="center" indent="1"/>
    </xf>
    <xf numFmtId="0" fontId="75" fillId="55" borderId="181" applyNumberFormat="0" applyAlignment="0" applyProtection="0"/>
    <xf numFmtId="0" fontId="75" fillId="55" borderId="181" applyNumberFormat="0" applyAlignment="0" applyProtection="0"/>
    <xf numFmtId="0" fontId="75" fillId="55" borderId="181" applyNumberFormat="0" applyAlignment="0" applyProtection="0"/>
    <xf numFmtId="10" fontId="6" fillId="60" borderId="198" applyNumberFormat="0" applyBorder="0" applyAlignment="0" applyProtection="0"/>
    <xf numFmtId="0" fontId="87" fillId="0" borderId="204" applyNumberFormat="0" applyFill="0" applyAlignment="0" applyProtection="0"/>
    <xf numFmtId="0" fontId="82" fillId="42" borderId="199" applyNumberFormat="0" applyAlignment="0" applyProtection="0"/>
    <xf numFmtId="4" fontId="69" fillId="62" borderId="173" applyNumberFormat="0" applyProtection="0">
      <alignment vertical="center"/>
    </xf>
    <xf numFmtId="4" fontId="69" fillId="62" borderId="173" applyNumberFormat="0" applyProtection="0">
      <alignment vertical="center"/>
    </xf>
    <xf numFmtId="4" fontId="69" fillId="62" borderId="173" applyNumberFormat="0" applyProtection="0">
      <alignment horizontal="left" vertical="center" indent="1"/>
    </xf>
    <xf numFmtId="4" fontId="69" fillId="62" borderId="173" applyNumberFormat="0" applyProtection="0">
      <alignment horizontal="left" vertical="center" indent="1"/>
    </xf>
    <xf numFmtId="4" fontId="69" fillId="62" borderId="173" applyNumberFormat="0" applyProtection="0">
      <alignment horizontal="left" vertical="center" indent="1"/>
    </xf>
    <xf numFmtId="4" fontId="69" fillId="62"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4" fontId="69" fillId="64" borderId="173" applyNumberFormat="0" applyProtection="0">
      <alignment horizontal="right" vertical="center"/>
    </xf>
    <xf numFmtId="4" fontId="69" fillId="64" borderId="173" applyNumberFormat="0" applyProtection="0">
      <alignment horizontal="right" vertical="center"/>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202" applyNumberFormat="0" applyProtection="0">
      <alignment horizontal="left" vertical="center" indent="1"/>
    </xf>
    <xf numFmtId="0" fontId="82" fillId="61" borderId="190" applyNumberFormat="0" applyAlignment="0" applyProtection="0"/>
    <xf numFmtId="0" fontId="26" fillId="35" borderId="201" applyNumberFormat="0" applyFont="0" applyAlignment="0" applyProtection="0"/>
    <xf numFmtId="0" fontId="82" fillId="61" borderId="190" applyNumberFormat="0" applyAlignment="0" applyProtection="0"/>
    <xf numFmtId="0" fontId="69" fillId="35" borderId="192" applyNumberFormat="0" applyFont="0" applyAlignment="0" applyProtection="0"/>
    <xf numFmtId="0" fontId="87" fillId="0" borderId="204" applyNumberFormat="0" applyFill="0" applyAlignment="0" applyProtection="0"/>
    <xf numFmtId="0" fontId="75" fillId="55" borderId="190" applyNumberFormat="0" applyAlignment="0" applyProtection="0"/>
    <xf numFmtId="0" fontId="87" fillId="0" borderId="174" applyNumberFormat="0" applyFill="0" applyAlignment="0" applyProtection="0"/>
    <xf numFmtId="0" fontId="87" fillId="0" borderId="174" applyNumberFormat="0" applyFill="0" applyAlignment="0" applyProtection="0"/>
    <xf numFmtId="0" fontId="87" fillId="0" borderId="174" applyNumberFormat="0" applyFill="0" applyAlignment="0" applyProtection="0"/>
    <xf numFmtId="0" fontId="82" fillId="75" borderId="199" applyNumberFormat="0" applyAlignment="0" applyProtection="0"/>
    <xf numFmtId="0" fontId="87" fillId="0" borderId="174" applyNumberFormat="0" applyFill="0" applyAlignment="0" applyProtection="0"/>
    <xf numFmtId="0" fontId="87" fillId="0" borderId="174" applyNumberFormat="0" applyFill="0" applyAlignment="0" applyProtection="0"/>
    <xf numFmtId="0" fontId="87" fillId="0" borderId="174" applyNumberFormat="0" applyFill="0" applyAlignment="0" applyProtection="0"/>
    <xf numFmtId="0" fontId="87" fillId="0" borderId="174" applyNumberFormat="0" applyFill="0" applyAlignment="0" applyProtection="0"/>
    <xf numFmtId="0" fontId="87" fillId="0" borderId="174" applyNumberFormat="0" applyFill="0" applyAlignment="0" applyProtection="0"/>
    <xf numFmtId="0" fontId="87" fillId="0" borderId="174" applyNumberFormat="0" applyFill="0" applyAlignment="0" applyProtection="0"/>
    <xf numFmtId="0" fontId="87" fillId="0" borderId="174" applyNumberFormat="0" applyFill="0" applyAlignment="0" applyProtection="0"/>
    <xf numFmtId="0" fontId="82" fillId="61" borderId="199" applyNumberFormat="0" applyAlignment="0" applyProtection="0"/>
    <xf numFmtId="0" fontId="82" fillId="61" borderId="190" applyNumberFormat="0" applyAlignment="0" applyProtection="0"/>
    <xf numFmtId="0" fontId="36" fillId="35" borderId="201" applyNumberFormat="0" applyFont="0" applyAlignment="0" applyProtection="0"/>
    <xf numFmtId="0" fontId="82" fillId="61" borderId="199" applyNumberFormat="0" applyAlignment="0" applyProtection="0"/>
    <xf numFmtId="0" fontId="87" fillId="0" borderId="203" applyNumberFormat="0" applyFill="0" applyAlignment="0" applyProtection="0"/>
    <xf numFmtId="0" fontId="93" fillId="58" borderId="182"/>
    <xf numFmtId="0" fontId="87" fillId="0" borderId="194" applyNumberFormat="0" applyFill="0" applyAlignment="0" applyProtection="0"/>
    <xf numFmtId="0" fontId="87" fillId="0" borderId="194" applyNumberFormat="0" applyFill="0" applyAlignment="0" applyProtection="0"/>
    <xf numFmtId="0" fontId="91" fillId="0" borderId="182"/>
    <xf numFmtId="0" fontId="82" fillId="61" borderId="190" applyNumberFormat="0" applyAlignment="0" applyProtection="0"/>
    <xf numFmtId="0" fontId="113" fillId="67" borderId="190" applyNumberFormat="0" applyAlignment="0" applyProtection="0"/>
    <xf numFmtId="0" fontId="26" fillId="35" borderId="201" applyNumberFormat="0" applyFont="0" applyAlignment="0" applyProtection="0"/>
    <xf numFmtId="0" fontId="87" fillId="0" borderId="195" applyNumberFormat="0" applyFill="0" applyAlignment="0" applyProtection="0"/>
    <xf numFmtId="0" fontId="87" fillId="0" borderId="175" applyNumberFormat="0" applyFill="0" applyAlignment="0" applyProtection="0"/>
    <xf numFmtId="0" fontId="97" fillId="0" borderId="194" applyNumberFormat="0" applyFill="0" applyAlignment="0" applyProtection="0"/>
    <xf numFmtId="0" fontId="82" fillId="61" borderId="190" applyNumberFormat="0" applyAlignment="0" applyProtection="0"/>
    <xf numFmtId="0" fontId="36" fillId="35" borderId="201" applyNumberFormat="0" applyFont="0" applyAlignment="0" applyProtection="0"/>
    <xf numFmtId="0" fontId="87" fillId="0" borderId="203" applyNumberFormat="0" applyFill="0" applyAlignment="0" applyProtection="0"/>
    <xf numFmtId="0" fontId="93" fillId="0" borderId="200"/>
    <xf numFmtId="0" fontId="75" fillId="55" borderId="199" applyNumberFormat="0" applyAlignment="0" applyProtection="0"/>
    <xf numFmtId="0" fontId="87" fillId="0" borderId="175" applyNumberFormat="0" applyFill="0" applyAlignment="0" applyProtection="0"/>
    <xf numFmtId="0" fontId="82" fillId="61" borderId="199" applyNumberFormat="0" applyAlignment="0" applyProtection="0"/>
    <xf numFmtId="0" fontId="91" fillId="0" borderId="191"/>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4" fontId="69" fillId="62" borderId="184" applyNumberFormat="0" applyProtection="0">
      <alignment vertical="center"/>
    </xf>
    <xf numFmtId="4" fontId="69" fillId="62" borderId="184" applyNumberFormat="0" applyProtection="0">
      <alignment vertical="center"/>
    </xf>
    <xf numFmtId="4" fontId="69" fillId="62" borderId="193" applyNumberFormat="0" applyProtection="0">
      <alignment horizontal="left" vertical="center" indent="1"/>
    </xf>
    <xf numFmtId="0" fontId="87" fillId="0" borderId="194" applyNumberFormat="0" applyFill="0" applyAlignment="0" applyProtection="0"/>
    <xf numFmtId="0" fontId="93" fillId="58" borderId="200"/>
    <xf numFmtId="0" fontId="26" fillId="63" borderId="202" applyNumberFormat="0" applyProtection="0">
      <alignment horizontal="left" vertical="center" indent="1"/>
    </xf>
    <xf numFmtId="4" fontId="69" fillId="62" borderId="202" applyNumberFormat="0" applyProtection="0">
      <alignment horizontal="left" vertical="center" indent="1"/>
    </xf>
    <xf numFmtId="0" fontId="26" fillId="35" borderId="192" applyNumberFormat="0" applyFont="0" applyAlignment="0" applyProtection="0"/>
    <xf numFmtId="4" fontId="69" fillId="64" borderId="202" applyNumberFormat="0" applyProtection="0">
      <alignment horizontal="right" vertical="center"/>
    </xf>
    <xf numFmtId="0" fontId="87" fillId="0" borderId="195" applyNumberFormat="0" applyFill="0" applyAlignment="0" applyProtection="0"/>
    <xf numFmtId="0" fontId="87" fillId="0" borderId="203" applyNumberFormat="0" applyFill="0" applyAlignment="0" applyProtection="0"/>
    <xf numFmtId="0" fontId="87" fillId="0" borderId="175" applyNumberFormat="0" applyFill="0" applyAlignment="0" applyProtection="0"/>
    <xf numFmtId="0" fontId="85" fillId="67" borderId="173" applyNumberFormat="0" applyAlignment="0" applyProtection="0"/>
    <xf numFmtId="0" fontId="26" fillId="35" borderId="172" applyNumberFormat="0" applyFont="0" applyAlignment="0" applyProtection="0"/>
    <xf numFmtId="0" fontId="26" fillId="35" borderId="172" applyNumberFormat="0" applyFont="0" applyAlignment="0" applyProtection="0"/>
    <xf numFmtId="0" fontId="26" fillId="35" borderId="183" applyNumberFormat="0" applyFont="0" applyAlignment="0" applyProtection="0"/>
    <xf numFmtId="0" fontId="82" fillId="61" borderId="170" applyNumberFormat="0" applyAlignment="0" applyProtection="0"/>
    <xf numFmtId="4" fontId="69" fillId="62" borderId="202" applyNumberFormat="0" applyProtection="0">
      <alignment vertical="center"/>
    </xf>
    <xf numFmtId="4" fontId="69" fillId="64" borderId="184" applyNumberFormat="0" applyProtection="0">
      <alignment horizontal="right" vertical="center"/>
    </xf>
    <xf numFmtId="0" fontId="82" fillId="42" borderId="199" applyNumberFormat="0" applyAlignment="0" applyProtection="0"/>
    <xf numFmtId="0" fontId="113" fillId="67" borderId="170" applyNumberFormat="0" applyAlignment="0" applyProtection="0"/>
    <xf numFmtId="0" fontId="26" fillId="35" borderId="201" applyNumberFormat="0" applyFont="0" applyAlignment="0" applyProtection="0"/>
    <xf numFmtId="0" fontId="82" fillId="61" borderId="170" applyNumberFormat="0" applyAlignment="0" applyProtection="0"/>
    <xf numFmtId="0" fontId="138" fillId="42" borderId="199" applyNumberFormat="0" applyAlignment="0" applyProtection="0"/>
    <xf numFmtId="0" fontId="26" fillId="63" borderId="193" applyNumberFormat="0" applyProtection="0">
      <alignment horizontal="left" vertical="center" indent="1"/>
    </xf>
    <xf numFmtId="0" fontId="82" fillId="61" borderId="190" applyNumberFormat="0" applyAlignment="0" applyProtection="0"/>
    <xf numFmtId="4" fontId="69" fillId="64" borderId="202" applyNumberFormat="0" applyProtection="0">
      <alignment horizontal="right" vertical="center"/>
    </xf>
    <xf numFmtId="0" fontId="26" fillId="63" borderId="202" applyNumberFormat="0" applyProtection="0">
      <alignment horizontal="left" vertical="center" indent="1"/>
    </xf>
    <xf numFmtId="0" fontId="82" fillId="61" borderId="170" applyNumberFormat="0" applyAlignment="0" applyProtection="0"/>
    <xf numFmtId="0" fontId="82" fillId="61" borderId="181" applyNumberFormat="0" applyAlignment="0" applyProtection="0"/>
    <xf numFmtId="0" fontId="26" fillId="35" borderId="183" applyNumberFormat="0" applyFont="0" applyAlignment="0" applyProtection="0"/>
    <xf numFmtId="0" fontId="82" fillId="61" borderId="170" applyNumberFormat="0" applyAlignment="0" applyProtection="0"/>
    <xf numFmtId="0" fontId="75" fillId="55" borderId="181" applyNumberFormat="0" applyAlignment="0" applyProtection="0"/>
    <xf numFmtId="0" fontId="87" fillId="0" borderId="175" applyNumberFormat="0" applyFill="0" applyAlignment="0" applyProtection="0"/>
    <xf numFmtId="0" fontId="87" fillId="0" borderId="175" applyNumberFormat="0" applyFill="0" applyAlignment="0" applyProtection="0"/>
    <xf numFmtId="0" fontId="87" fillId="0" borderId="175" applyNumberFormat="0" applyFill="0" applyAlignment="0" applyProtection="0"/>
    <xf numFmtId="0" fontId="26" fillId="63" borderId="202" applyNumberFormat="0" applyProtection="0">
      <alignment horizontal="left" vertical="center" indent="1"/>
    </xf>
    <xf numFmtId="0" fontId="26" fillId="35" borderId="201" applyNumberFormat="0" applyFont="0" applyAlignment="0" applyProtection="0"/>
    <xf numFmtId="0" fontId="82" fillId="61" borderId="199" applyNumberFormat="0" applyAlignment="0" applyProtection="0"/>
    <xf numFmtId="0" fontId="97" fillId="0" borderId="203" applyNumberFormat="0" applyFill="0" applyAlignment="0" applyProtection="0"/>
    <xf numFmtId="0" fontId="87" fillId="0" borderId="203" applyNumberFormat="0" applyFill="0" applyAlignment="0" applyProtection="0"/>
    <xf numFmtId="0" fontId="91" fillId="0" borderId="200"/>
    <xf numFmtId="0" fontId="131" fillId="55" borderId="199" applyNumberFormat="0" applyAlignment="0" applyProtection="0"/>
    <xf numFmtId="0" fontId="82" fillId="61" borderId="199" applyNumberFormat="0" applyAlignment="0" applyProtection="0"/>
    <xf numFmtId="0" fontId="91" fillId="0" borderId="191"/>
    <xf numFmtId="0" fontId="85" fillId="55" borderId="202" applyNumberFormat="0" applyAlignment="0" applyProtection="0"/>
    <xf numFmtId="0" fontId="26" fillId="35" borderId="201" applyNumberFormat="0" applyFont="0" applyAlignment="0" applyProtection="0"/>
    <xf numFmtId="0" fontId="87" fillId="0" borderId="194" applyNumberFormat="0" applyFill="0" applyAlignment="0" applyProtection="0"/>
    <xf numFmtId="0" fontId="82" fillId="61" borderId="190" applyNumberFormat="0" applyAlignment="0" applyProtection="0"/>
    <xf numFmtId="10" fontId="6" fillId="60" borderId="189" applyNumberFormat="0" applyBorder="0" applyAlignment="0" applyProtection="0"/>
    <xf numFmtId="0" fontId="36" fillId="35" borderId="201" applyNumberFormat="0" applyFont="0" applyAlignment="0" applyProtection="0"/>
    <xf numFmtId="0" fontId="82" fillId="61" borderId="190" applyNumberFormat="0" applyAlignment="0" applyProtection="0"/>
    <xf numFmtId="40" fontId="71" fillId="0" borderId="197"/>
    <xf numFmtId="0" fontId="91" fillId="0" borderId="191"/>
    <xf numFmtId="0" fontId="93" fillId="0" borderId="191"/>
    <xf numFmtId="0" fontId="87" fillId="0" borderId="194" applyNumberFormat="0" applyFill="0" applyAlignment="0" applyProtection="0"/>
    <xf numFmtId="0" fontId="75" fillId="55" borderId="199" applyNumberFormat="0" applyAlignment="0" applyProtection="0"/>
    <xf numFmtId="0" fontId="82" fillId="61" borderId="190" applyNumberFormat="0" applyAlignment="0" applyProtection="0"/>
    <xf numFmtId="10" fontId="6" fillId="60" borderId="189" applyNumberFormat="0" applyBorder="0" applyAlignment="0" applyProtection="0"/>
    <xf numFmtId="0" fontId="87" fillId="0" borderId="195" applyNumberFormat="0" applyFill="0" applyAlignment="0" applyProtection="0"/>
    <xf numFmtId="0" fontId="82" fillId="61" borderId="190" applyNumberFormat="0" applyAlignment="0" applyProtection="0"/>
    <xf numFmtId="0" fontId="26" fillId="63" borderId="202" applyNumberFormat="0" applyProtection="0">
      <alignment horizontal="left" vertical="center" indent="1"/>
    </xf>
    <xf numFmtId="0" fontId="82" fillId="61" borderId="190" applyNumberFormat="0" applyAlignment="0" applyProtection="0"/>
    <xf numFmtId="0" fontId="87" fillId="0" borderId="195" applyNumberFormat="0" applyFill="0" applyAlignment="0" applyProtection="0"/>
    <xf numFmtId="0" fontId="87" fillId="0" borderId="186" applyNumberFormat="0" applyFill="0" applyAlignment="0" applyProtection="0"/>
    <xf numFmtId="4" fontId="69" fillId="62" borderId="202" applyNumberFormat="0" applyProtection="0">
      <alignment horizontal="left" vertical="center" indent="1"/>
    </xf>
    <xf numFmtId="0" fontId="26" fillId="63" borderId="193" applyNumberFormat="0" applyProtection="0">
      <alignment horizontal="left" vertical="center" indent="1"/>
    </xf>
    <xf numFmtId="0" fontId="87" fillId="0" borderId="194" applyNumberFormat="0" applyFill="0" applyAlignment="0" applyProtection="0"/>
    <xf numFmtId="0" fontId="87" fillId="0" borderId="194" applyNumberFormat="0" applyFill="0" applyAlignment="0" applyProtection="0"/>
    <xf numFmtId="0" fontId="91" fillId="0" borderId="182"/>
    <xf numFmtId="0" fontId="87" fillId="0" borderId="195" applyNumberFormat="0" applyFill="0" applyAlignment="0" applyProtection="0"/>
    <xf numFmtId="0" fontId="82" fillId="61" borderId="190" applyNumberFormat="0" applyAlignment="0" applyProtection="0"/>
    <xf numFmtId="0" fontId="82" fillId="61" borderId="199" applyNumberFormat="0" applyAlignment="0" applyProtection="0"/>
    <xf numFmtId="0" fontId="82" fillId="42" borderId="190" applyNumberFormat="0" applyAlignment="0" applyProtection="0"/>
    <xf numFmtId="0" fontId="82" fillId="61" borderId="190" applyNumberFormat="0" applyAlignment="0" applyProtection="0"/>
    <xf numFmtId="0" fontId="26" fillId="35" borderId="192" applyNumberFormat="0" applyFont="0" applyAlignment="0" applyProtection="0"/>
    <xf numFmtId="0" fontId="26" fillId="63" borderId="202" applyNumberFormat="0" applyProtection="0">
      <alignment horizontal="left" vertical="center" indent="1"/>
    </xf>
    <xf numFmtId="0" fontId="97" fillId="0" borderId="203" applyNumberFormat="0" applyFill="0" applyAlignment="0" applyProtection="0"/>
    <xf numFmtId="0" fontId="82" fillId="61" borderId="190" applyNumberFormat="0" applyAlignment="0" applyProtection="0"/>
    <xf numFmtId="0" fontId="75" fillId="55" borderId="199" applyNumberFormat="0" applyAlignment="0" applyProtection="0"/>
    <xf numFmtId="0" fontId="26" fillId="63" borderId="193" applyNumberFormat="0" applyProtection="0">
      <alignment horizontal="left" vertical="center" indent="1"/>
    </xf>
    <xf numFmtId="0" fontId="87" fillId="0" borderId="195" applyNumberFormat="0" applyFill="0" applyAlignment="0" applyProtection="0"/>
    <xf numFmtId="0" fontId="85" fillId="55" borderId="202" applyNumberFormat="0" applyAlignment="0" applyProtection="0"/>
    <xf numFmtId="0" fontId="26" fillId="63" borderId="193" applyNumberFormat="0" applyProtection="0">
      <alignment horizontal="left" vertical="center" indent="1"/>
    </xf>
    <xf numFmtId="0" fontId="26" fillId="63" borderId="193" applyNumberFormat="0" applyProtection="0">
      <alignment horizontal="left" vertical="center" indent="1"/>
    </xf>
    <xf numFmtId="0" fontId="26" fillId="63" borderId="193" applyNumberFormat="0" applyProtection="0">
      <alignment horizontal="left" vertical="center" indent="1"/>
    </xf>
    <xf numFmtId="40" fontId="70" fillId="0" borderId="197"/>
    <xf numFmtId="0" fontId="26" fillId="63" borderId="193" applyNumberFormat="0" applyProtection="0">
      <alignment horizontal="left" vertical="center" indent="1"/>
    </xf>
    <xf numFmtId="0" fontId="131" fillId="55" borderId="199" applyNumberFormat="0" applyAlignment="0" applyProtection="0"/>
    <xf numFmtId="0" fontId="82" fillId="42" borderId="199" applyNumberFormat="0" applyAlignment="0" applyProtection="0"/>
    <xf numFmtId="0" fontId="85" fillId="2" borderId="202" applyNumberFormat="0" applyAlignment="0" applyProtection="0"/>
    <xf numFmtId="0" fontId="141" fillId="55" borderId="202" applyNumberFormat="0" applyAlignment="0" applyProtection="0"/>
    <xf numFmtId="0" fontId="82" fillId="61" borderId="199" applyNumberFormat="0" applyAlignment="0" applyProtection="0"/>
    <xf numFmtId="0" fontId="138" fillId="42" borderId="199" applyNumberFormat="0" applyAlignment="0" applyProtection="0"/>
    <xf numFmtId="0" fontId="36" fillId="35" borderId="201" applyNumberFormat="0" applyFont="0" applyAlignment="0" applyProtection="0"/>
    <xf numFmtId="40" fontId="71" fillId="0" borderId="179"/>
    <xf numFmtId="40" fontId="71" fillId="0" borderId="179"/>
    <xf numFmtId="0" fontId="91" fillId="0" borderId="200"/>
    <xf numFmtId="0" fontId="26" fillId="35" borderId="201" applyNumberFormat="0" applyFont="0" applyAlignment="0" applyProtection="0"/>
    <xf numFmtId="0" fontId="26" fillId="63" borderId="193" applyNumberFormat="0" applyProtection="0">
      <alignment horizontal="left" vertical="center" indent="1"/>
    </xf>
    <xf numFmtId="0" fontId="26" fillId="63" borderId="193" applyNumberFormat="0" applyProtection="0">
      <alignment horizontal="left" vertical="center" indent="1"/>
    </xf>
    <xf numFmtId="0" fontId="82" fillId="42" borderId="199" applyNumberFormat="0" applyAlignment="0" applyProtection="0"/>
    <xf numFmtId="0" fontId="26" fillId="63" borderId="202" applyNumberFormat="0" applyProtection="0">
      <alignment horizontal="left" vertical="center" indent="1"/>
    </xf>
    <xf numFmtId="40" fontId="70" fillId="0" borderId="179"/>
    <xf numFmtId="40" fontId="70" fillId="0" borderId="179"/>
    <xf numFmtId="40" fontId="67" fillId="0" borderId="179">
      <alignment horizontal="right"/>
    </xf>
    <xf numFmtId="179" fontId="67" fillId="0" borderId="179">
      <alignment horizontal="right"/>
    </xf>
    <xf numFmtId="0" fontId="75" fillId="55" borderId="199" applyNumberFormat="0" applyAlignment="0" applyProtection="0"/>
    <xf numFmtId="40" fontId="71" fillId="0" borderId="188"/>
    <xf numFmtId="0" fontId="75" fillId="55" borderId="199" applyNumberFormat="0" applyAlignment="0" applyProtection="0"/>
    <xf numFmtId="0" fontId="26" fillId="35" borderId="201" applyNumberFormat="0" applyFont="0" applyAlignment="0" applyProtection="0"/>
    <xf numFmtId="0" fontId="85" fillId="2" borderId="193" applyNumberFormat="0" applyAlignment="0" applyProtection="0"/>
    <xf numFmtId="0" fontId="26" fillId="63" borderId="184" applyNumberFormat="0" applyProtection="0">
      <alignment horizontal="left" vertical="center" indent="1"/>
    </xf>
    <xf numFmtId="40" fontId="70" fillId="0" borderId="197"/>
    <xf numFmtId="0" fontId="26" fillId="35" borderId="201" applyNumberFormat="0" applyFont="0" applyAlignment="0" applyProtection="0"/>
    <xf numFmtId="0" fontId="36" fillId="35" borderId="183" applyNumberFormat="0" applyFont="0" applyAlignment="0" applyProtection="0"/>
    <xf numFmtId="0" fontId="26" fillId="35" borderId="201" applyNumberFormat="0" applyFont="0" applyAlignment="0" applyProtection="0"/>
    <xf numFmtId="0" fontId="26" fillId="35" borderId="183" applyNumberFormat="0" applyFont="0" applyAlignment="0" applyProtection="0"/>
    <xf numFmtId="0" fontId="138" fillId="42" borderId="181" applyNumberFormat="0" applyAlignment="0" applyProtection="0"/>
    <xf numFmtId="0" fontId="82" fillId="61" borderId="199" applyNumberFormat="0" applyAlignment="0" applyProtection="0"/>
    <xf numFmtId="0" fontId="141" fillId="55" borderId="184" applyNumberFormat="0" applyAlignment="0" applyProtection="0"/>
    <xf numFmtId="0" fontId="82" fillId="61" borderId="181" applyNumberFormat="0" applyAlignment="0" applyProtection="0"/>
    <xf numFmtId="0" fontId="36" fillId="35" borderId="201" applyNumberFormat="0" applyFont="0" applyAlignment="0" applyProtection="0"/>
    <xf numFmtId="0" fontId="82" fillId="61" borderId="199" applyNumberFormat="0" applyAlignment="0" applyProtection="0"/>
    <xf numFmtId="0" fontId="26" fillId="35" borderId="183" applyNumberFormat="0" applyFont="0" applyAlignment="0" applyProtection="0"/>
    <xf numFmtId="0" fontId="87" fillId="0" borderId="204" applyNumberFormat="0" applyFill="0" applyAlignment="0" applyProtection="0"/>
    <xf numFmtId="0" fontId="82" fillId="61" borderId="181" applyNumberFormat="0" applyAlignment="0" applyProtection="0"/>
    <xf numFmtId="0" fontId="87" fillId="0" borderId="203" applyNumberFormat="0" applyFill="0" applyAlignment="0" applyProtection="0"/>
    <xf numFmtId="0" fontId="26" fillId="35" borderId="183" applyNumberFormat="0" applyFont="0" applyAlignment="0" applyProtection="0"/>
    <xf numFmtId="0" fontId="82" fillId="61" borderId="181" applyNumberFormat="0" applyAlignment="0" applyProtection="0"/>
    <xf numFmtId="0" fontId="82" fillId="61" borderId="199" applyNumberFormat="0" applyAlignment="0" applyProtection="0"/>
    <xf numFmtId="0" fontId="26" fillId="35" borderId="201" applyNumberFormat="0" applyFont="0" applyAlignment="0" applyProtection="0"/>
    <xf numFmtId="0" fontId="82" fillId="61" borderId="181" applyNumberFormat="0" applyAlignment="0" applyProtection="0"/>
    <xf numFmtId="0" fontId="36" fillId="35" borderId="201" applyNumberFormat="0" applyFont="0" applyAlignment="0" applyProtection="0"/>
    <xf numFmtId="0" fontId="82" fillId="61" borderId="199" applyNumberFormat="0" applyAlignment="0" applyProtection="0"/>
    <xf numFmtId="0" fontId="97" fillId="0" borderId="185" applyNumberFormat="0" applyFill="0" applyAlignment="0" applyProtection="0"/>
    <xf numFmtId="0" fontId="93" fillId="0" borderId="200"/>
    <xf numFmtId="0" fontId="26" fillId="63" borderId="202" applyNumberFormat="0" applyProtection="0">
      <alignment horizontal="left" vertical="center" indent="1"/>
    </xf>
    <xf numFmtId="40" fontId="71" fillId="0" borderId="188"/>
    <xf numFmtId="0" fontId="75" fillId="55" borderId="181" applyNumberFormat="0" applyAlignment="0" applyProtection="0"/>
    <xf numFmtId="0" fontId="91" fillId="0" borderId="191"/>
    <xf numFmtId="0" fontId="87" fillId="0" borderId="185" applyNumberFormat="0" applyFill="0" applyAlignment="0" applyProtection="0"/>
    <xf numFmtId="0" fontId="146" fillId="2" borderId="181" applyNumberFormat="0" applyAlignment="0" applyProtection="0"/>
    <xf numFmtId="0" fontId="82" fillId="61" borderId="190" applyNumberFormat="0" applyAlignment="0" applyProtection="0"/>
    <xf numFmtId="0" fontId="82" fillId="42" borderId="199" applyNumberFormat="0" applyAlignment="0" applyProtection="0"/>
    <xf numFmtId="0" fontId="26" fillId="63" borderId="193" applyNumberFormat="0" applyProtection="0">
      <alignment horizontal="left" vertical="center" indent="1"/>
    </xf>
    <xf numFmtId="0" fontId="87" fillId="0" borderId="204" applyNumberFormat="0" applyFill="0" applyAlignment="0" applyProtection="0"/>
    <xf numFmtId="0" fontId="82" fillId="61" borderId="190" applyNumberFormat="0" applyAlignment="0" applyProtection="0"/>
    <xf numFmtId="0" fontId="26" fillId="63" borderId="184" applyNumberFormat="0" applyProtection="0">
      <alignment horizontal="left" vertical="center" indent="1"/>
    </xf>
    <xf numFmtId="40" fontId="70" fillId="0" borderId="188"/>
    <xf numFmtId="0" fontId="87" fillId="0" borderId="203" applyNumberFormat="0" applyFill="0" applyAlignment="0" applyProtection="0"/>
    <xf numFmtId="0" fontId="85" fillId="55" borderId="202" applyNumberFormat="0" applyAlignment="0" applyProtection="0"/>
    <xf numFmtId="0" fontId="26" fillId="63" borderId="202" applyNumberFormat="0" applyProtection="0">
      <alignment horizontal="left" vertical="center" indent="1"/>
    </xf>
    <xf numFmtId="0" fontId="26" fillId="63" borderId="184" applyNumberFormat="0" applyProtection="0">
      <alignment horizontal="left" vertical="center" indent="1"/>
    </xf>
    <xf numFmtId="0" fontId="87" fillId="0" borderId="204" applyNumberFormat="0" applyFill="0" applyAlignment="0" applyProtection="0"/>
    <xf numFmtId="0" fontId="26" fillId="35" borderId="183" applyNumberFormat="0" applyFont="0" applyAlignment="0" applyProtection="0"/>
    <xf numFmtId="0" fontId="26" fillId="63" borderId="202" applyNumberFormat="0" applyProtection="0">
      <alignment horizontal="left" vertical="center" indent="1"/>
    </xf>
    <xf numFmtId="0" fontId="75" fillId="55" borderId="199" applyNumberFormat="0" applyAlignment="0" applyProtection="0"/>
    <xf numFmtId="0" fontId="26" fillId="35" borderId="201" applyNumberFormat="0" applyFont="0" applyAlignment="0" applyProtection="0"/>
    <xf numFmtId="0" fontId="26" fillId="63" borderId="184" applyNumberFormat="0" applyProtection="0">
      <alignment horizontal="left" vertical="center" indent="1"/>
    </xf>
    <xf numFmtId="0" fontId="131" fillId="55" borderId="199" applyNumberFormat="0" applyAlignment="0" applyProtection="0"/>
    <xf numFmtId="0" fontId="36" fillId="35" borderId="192" applyNumberFormat="0" applyFont="0" applyAlignment="0" applyProtection="0"/>
    <xf numFmtId="0" fontId="82" fillId="61" borderId="199" applyNumberFormat="0" applyAlignment="0" applyProtection="0"/>
    <xf numFmtId="0" fontId="87" fillId="0" borderId="203" applyNumberFormat="0" applyFill="0" applyAlignment="0" applyProtection="0"/>
    <xf numFmtId="0" fontId="85" fillId="55" borderId="193" applyNumberFormat="0" applyAlignment="0" applyProtection="0"/>
    <xf numFmtId="0" fontId="26" fillId="63" borderId="184" applyNumberFormat="0" applyProtection="0">
      <alignment horizontal="left" vertical="center" indent="1"/>
    </xf>
    <xf numFmtId="0" fontId="82" fillId="61" borderId="199" applyNumberFormat="0" applyAlignment="0" applyProtection="0"/>
    <xf numFmtId="0" fontId="36" fillId="35" borderId="201" applyNumberFormat="0" applyFont="0" applyAlignment="0" applyProtection="0"/>
    <xf numFmtId="0" fontId="75" fillId="55" borderId="199" applyNumberFormat="0" applyAlignment="0" applyProtection="0"/>
    <xf numFmtId="0" fontId="26" fillId="63" borderId="184" applyNumberFormat="0" applyProtection="0">
      <alignment horizontal="left" vertical="center" indent="1"/>
    </xf>
    <xf numFmtId="0" fontId="91" fillId="0" borderId="200"/>
    <xf numFmtId="0" fontId="85" fillId="55" borderId="193" applyNumberFormat="0" applyAlignment="0" applyProtection="0"/>
    <xf numFmtId="0" fontId="36" fillId="35" borderId="201" applyNumberFormat="0" applyFont="0" applyAlignment="0" applyProtection="0"/>
    <xf numFmtId="0" fontId="82" fillId="61" borderId="181" applyNumberFormat="0" applyAlignment="0" applyProtection="0"/>
    <xf numFmtId="0" fontId="141" fillId="55" borderId="202" applyNumberFormat="0" applyAlignment="0" applyProtection="0"/>
    <xf numFmtId="0" fontId="26" fillId="63" borderId="202" applyNumberFormat="0" applyProtection="0">
      <alignment horizontal="left" vertical="center" indent="1"/>
    </xf>
    <xf numFmtId="0" fontId="26" fillId="35" borderId="183" applyNumberFormat="0" applyFont="0" applyAlignment="0" applyProtection="0"/>
    <xf numFmtId="0" fontId="82" fillId="75" borderId="181" applyNumberFormat="0" applyAlignment="0" applyProtection="0"/>
    <xf numFmtId="0" fontId="26" fillId="70" borderId="183" applyNumberFormat="0" applyFont="0" applyAlignment="0" applyProtection="0"/>
    <xf numFmtId="0" fontId="82" fillId="61" borderId="181" applyNumberFormat="0" applyAlignment="0" applyProtection="0"/>
    <xf numFmtId="0" fontId="87" fillId="0" borderId="186" applyNumberFormat="0" applyFill="0" applyAlignment="0" applyProtection="0"/>
    <xf numFmtId="0" fontId="36" fillId="35" borderId="201" applyNumberFormat="0" applyFont="0" applyAlignment="0" applyProtection="0"/>
    <xf numFmtId="0" fontId="138" fillId="42" borderId="181" applyNumberFormat="0" applyAlignment="0" applyProtection="0"/>
    <xf numFmtId="0" fontId="87" fillId="0" borderId="203" applyNumberFormat="0" applyFill="0" applyAlignment="0" applyProtection="0"/>
    <xf numFmtId="0" fontId="87" fillId="0" borderId="186" applyNumberFormat="0" applyFill="0" applyAlignment="0" applyProtection="0"/>
    <xf numFmtId="0" fontId="131" fillId="55" borderId="181" applyNumberFormat="0" applyAlignment="0" applyProtection="0"/>
    <xf numFmtId="0" fontId="97" fillId="0" borderId="185" applyNumberFormat="0" applyFill="0" applyAlignment="0" applyProtection="0"/>
    <xf numFmtId="0" fontId="75" fillId="55" borderId="181" applyNumberFormat="0" applyAlignment="0" applyProtection="0"/>
    <xf numFmtId="0" fontId="75" fillId="55" borderId="199" applyNumberFormat="0" applyAlignment="0" applyProtection="0"/>
    <xf numFmtId="40" fontId="70" fillId="0" borderId="188"/>
    <xf numFmtId="0" fontId="26" fillId="63" borderId="184" applyNumberFormat="0" applyProtection="0">
      <alignment horizontal="left" vertical="center" indent="1"/>
    </xf>
    <xf numFmtId="0" fontId="82" fillId="61" borderId="190" applyNumberFormat="0" applyAlignment="0" applyProtection="0"/>
    <xf numFmtId="0" fontId="26" fillId="63" borderId="184" applyNumberFormat="0" applyProtection="0">
      <alignment horizontal="left" vertical="center" indent="1"/>
    </xf>
    <xf numFmtId="0" fontId="26" fillId="70" borderId="192" applyNumberFormat="0" applyFont="0" applyAlignment="0" applyProtection="0"/>
    <xf numFmtId="0" fontId="26" fillId="63" borderId="184" applyNumberFormat="0" applyProtection="0">
      <alignment horizontal="left" vertical="center" indent="1"/>
    </xf>
    <xf numFmtId="0" fontId="85" fillId="67" borderId="202" applyNumberFormat="0" applyAlignment="0" applyProtection="0"/>
    <xf numFmtId="0" fontId="82" fillId="42" borderId="190" applyNumberFormat="0" applyAlignment="0" applyProtection="0"/>
    <xf numFmtId="0" fontId="26" fillId="63" borderId="184" applyNumberFormat="0" applyProtection="0">
      <alignment horizontal="left" vertical="center" indent="1"/>
    </xf>
    <xf numFmtId="0" fontId="26" fillId="63" borderId="202" applyNumberFormat="0" applyProtection="0">
      <alignment horizontal="left" vertical="center" indent="1"/>
    </xf>
    <xf numFmtId="0" fontId="26" fillId="63" borderId="184" applyNumberFormat="0" applyProtection="0">
      <alignment horizontal="left" vertical="center" indent="1"/>
    </xf>
    <xf numFmtId="0" fontId="82" fillId="61" borderId="181" applyNumberFormat="0" applyAlignment="0" applyProtection="0"/>
    <xf numFmtId="0" fontId="82" fillId="61" borderId="199" applyNumberFormat="0" applyAlignment="0" applyProtection="0"/>
    <xf numFmtId="0" fontId="85" fillId="67" borderId="184" applyNumberFormat="0" applyAlignment="0" applyProtection="0"/>
    <xf numFmtId="0" fontId="82" fillId="61" borderId="181" applyNumberFormat="0" applyAlignment="0" applyProtection="0"/>
    <xf numFmtId="0" fontId="26" fillId="35" borderId="201" applyNumberFormat="0" applyFont="0" applyAlignment="0" applyProtection="0"/>
    <xf numFmtId="0" fontId="82" fillId="61" borderId="199" applyNumberFormat="0" applyAlignment="0" applyProtection="0"/>
    <xf numFmtId="0" fontId="26" fillId="63" borderId="202" applyNumberFormat="0" applyProtection="0">
      <alignment horizontal="left" vertical="center" indent="1"/>
    </xf>
    <xf numFmtId="0" fontId="26" fillId="35" borderId="183" applyNumberFormat="0" applyFont="0" applyAlignment="0" applyProtection="0"/>
    <xf numFmtId="0" fontId="75" fillId="55" borderId="181" applyNumberFormat="0" applyAlignment="0" applyProtection="0"/>
    <xf numFmtId="0" fontId="82" fillId="42" borderId="181" applyNumberFormat="0" applyAlignment="0" applyProtection="0"/>
    <xf numFmtId="0" fontId="36" fillId="35" borderId="183" applyNumberFormat="0" applyFont="0" applyAlignment="0" applyProtection="0"/>
    <xf numFmtId="0" fontId="82" fillId="61" borderId="181" applyNumberFormat="0" applyAlignment="0" applyProtection="0"/>
    <xf numFmtId="0" fontId="146" fillId="2" borderId="199" applyNumberFormat="0" applyAlignment="0" applyProtection="0"/>
    <xf numFmtId="0" fontId="87" fillId="0" borderId="187" applyNumberFormat="0" applyFill="0" applyAlignment="0" applyProtection="0"/>
    <xf numFmtId="0" fontId="26" fillId="63" borderId="202" applyNumberFormat="0" applyProtection="0">
      <alignment horizontal="left" vertical="center" indent="1"/>
    </xf>
    <xf numFmtId="0" fontId="75" fillId="55" borderId="199" applyNumberFormat="0" applyAlignment="0" applyProtection="0"/>
    <xf numFmtId="0" fontId="113" fillId="67" borderId="181" applyNumberFormat="0" applyAlignment="0" applyProtection="0"/>
    <xf numFmtId="0" fontId="87" fillId="0" borderId="203" applyNumberFormat="0" applyFill="0" applyAlignment="0" applyProtection="0"/>
    <xf numFmtId="0" fontId="36" fillId="35" borderId="201" applyNumberFormat="0" applyFont="0" applyAlignment="0" applyProtection="0"/>
    <xf numFmtId="40" fontId="67" fillId="0" borderId="206">
      <alignment horizontal="right"/>
    </xf>
    <xf numFmtId="0" fontId="131" fillId="55" borderId="181" applyNumberFormat="0" applyAlignment="0" applyProtection="0"/>
    <xf numFmtId="0" fontId="26" fillId="70" borderId="201" applyNumberFormat="0" applyFont="0" applyAlignment="0" applyProtection="0"/>
    <xf numFmtId="0" fontId="82" fillId="61" borderId="199" applyNumberFormat="0" applyAlignment="0" applyProtection="0"/>
    <xf numFmtId="4" fontId="69" fillId="62" borderId="202" applyNumberFormat="0" applyProtection="0">
      <alignment horizontal="left" vertical="center" indent="1"/>
    </xf>
    <xf numFmtId="0" fontId="26" fillId="63" borderId="184" applyNumberFormat="0" applyProtection="0">
      <alignment horizontal="left" vertical="center" indent="1"/>
    </xf>
    <xf numFmtId="0" fontId="82" fillId="42" borderId="190" applyNumberFormat="0" applyAlignment="0" applyProtection="0"/>
    <xf numFmtId="0" fontId="26" fillId="63" borderId="184" applyNumberFormat="0" applyProtection="0">
      <alignment horizontal="left" vertical="center" indent="1"/>
    </xf>
    <xf numFmtId="0" fontId="36" fillId="35" borderId="192" applyNumberFormat="0" applyFont="0" applyAlignment="0" applyProtection="0"/>
    <xf numFmtId="0" fontId="82" fillId="61" borderId="199" applyNumberFormat="0" applyAlignment="0" applyProtection="0"/>
    <xf numFmtId="0" fontId="26" fillId="63" borderId="184" applyNumberFormat="0" applyProtection="0">
      <alignment horizontal="left" vertical="center" indent="1"/>
    </xf>
    <xf numFmtId="0" fontId="138" fillId="42" borderId="199" applyNumberFormat="0" applyAlignment="0" applyProtection="0"/>
    <xf numFmtId="0" fontId="69" fillId="35" borderId="201" applyNumberFormat="0" applyFont="0" applyAlignment="0" applyProtection="0"/>
    <xf numFmtId="40" fontId="67" fillId="0" borderId="206">
      <alignment horizontal="right"/>
    </xf>
    <xf numFmtId="0" fontId="82" fillId="61" borderId="199" applyNumberFormat="0" applyAlignment="0" applyProtection="0"/>
    <xf numFmtId="0" fontId="26" fillId="63" borderId="202" applyNumberFormat="0" applyProtection="0">
      <alignment horizontal="left" vertical="center" indent="1"/>
    </xf>
    <xf numFmtId="0" fontId="138" fillId="42" borderId="181" applyNumberFormat="0" applyAlignment="0" applyProtection="0"/>
    <xf numFmtId="0" fontId="26" fillId="63" borderId="184" applyNumberFormat="0" applyProtection="0">
      <alignment horizontal="left" vertical="center" indent="1"/>
    </xf>
    <xf numFmtId="0" fontId="87" fillId="0" borderId="205" applyNumberFormat="0" applyFill="0" applyAlignment="0" applyProtection="0"/>
    <xf numFmtId="0" fontId="85" fillId="55" borderId="184" applyNumberFormat="0" applyAlignment="0" applyProtection="0"/>
    <xf numFmtId="0" fontId="26" fillId="35" borderId="183" applyNumberFormat="0" applyFont="0" applyAlignment="0" applyProtection="0"/>
    <xf numFmtId="0" fontId="82" fillId="42" borderId="199" applyNumberFormat="0" applyAlignment="0" applyProtection="0"/>
    <xf numFmtId="0" fontId="26" fillId="35" borderId="192" applyNumberFormat="0" applyFont="0" applyAlignment="0" applyProtection="0"/>
    <xf numFmtId="0" fontId="82" fillId="42" borderId="199" applyNumberFormat="0" applyAlignment="0" applyProtection="0"/>
    <xf numFmtId="0" fontId="82" fillId="61" borderId="181" applyNumberFormat="0" applyAlignment="0" applyProtection="0"/>
    <xf numFmtId="0" fontId="85" fillId="55" borderId="193" applyNumberFormat="0" applyAlignment="0" applyProtection="0"/>
    <xf numFmtId="0" fontId="82" fillId="61" borderId="181" applyNumberFormat="0" applyAlignment="0" applyProtection="0"/>
    <xf numFmtId="0" fontId="26" fillId="63" borderId="193" applyNumberFormat="0" applyProtection="0">
      <alignment horizontal="left" vertical="center" indent="1"/>
    </xf>
    <xf numFmtId="0" fontId="69" fillId="35" borderId="201" applyNumberFormat="0" applyFont="0" applyAlignment="0" applyProtection="0"/>
    <xf numFmtId="0" fontId="26" fillId="35" borderId="201" applyNumberFormat="0" applyFont="0" applyAlignment="0" applyProtection="0"/>
    <xf numFmtId="0" fontId="26" fillId="63" borderId="202" applyNumberFormat="0" applyProtection="0">
      <alignment horizontal="left" vertical="center" indent="1"/>
    </xf>
    <xf numFmtId="0" fontId="87" fillId="0" borderId="203" applyNumberFormat="0" applyFill="0" applyAlignment="0" applyProtection="0"/>
    <xf numFmtId="179" fontId="67" fillId="0" borderId="197">
      <alignment horizontal="right"/>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69" fillId="35" borderId="201" applyNumberFormat="0" applyFont="0" applyAlignment="0" applyProtection="0"/>
    <xf numFmtId="0" fontId="82" fillId="42" borderId="199" applyNumberFormat="0" applyAlignment="0" applyProtection="0"/>
    <xf numFmtId="0" fontId="85" fillId="55" borderId="193" applyNumberFormat="0" applyAlignment="0" applyProtection="0"/>
    <xf numFmtId="0" fontId="146" fillId="2" borderId="199" applyNumberFormat="0" applyAlignment="0" applyProtection="0"/>
    <xf numFmtId="0" fontId="82" fillId="42" borderId="199" applyNumberFormat="0" applyAlignment="0" applyProtection="0"/>
    <xf numFmtId="0" fontId="26" fillId="63" borderId="193" applyNumberFormat="0" applyProtection="0">
      <alignment horizontal="left" vertical="center" indent="1"/>
    </xf>
    <xf numFmtId="0" fontId="26" fillId="63" borderId="193" applyNumberFormat="0" applyProtection="0">
      <alignment horizontal="left" vertical="center" indent="1"/>
    </xf>
    <xf numFmtId="0" fontId="82" fillId="61" borderId="199" applyNumberFormat="0" applyAlignment="0" applyProtection="0"/>
    <xf numFmtId="0" fontId="82" fillId="61" borderId="199" applyNumberFormat="0" applyAlignment="0" applyProtection="0"/>
    <xf numFmtId="0" fontId="131" fillId="55" borderId="190" applyNumberFormat="0" applyAlignment="0" applyProtection="0"/>
    <xf numFmtId="0" fontId="113" fillId="67" borderId="190" applyNumberFormat="0" applyAlignment="0" applyProtection="0"/>
    <xf numFmtId="0" fontId="36" fillId="35" borderId="192" applyNumberFormat="0" applyFont="0" applyAlignment="0" applyProtection="0"/>
    <xf numFmtId="0" fontId="26" fillId="63" borderId="202" applyNumberFormat="0" applyProtection="0">
      <alignment horizontal="left" vertical="center" indent="1"/>
    </xf>
    <xf numFmtId="0" fontId="75" fillId="55" borderId="199" applyNumberFormat="0" applyAlignment="0" applyProtection="0"/>
    <xf numFmtId="0" fontId="82" fillId="61" borderId="190" applyNumberFormat="0" applyAlignment="0" applyProtection="0"/>
    <xf numFmtId="0" fontId="26" fillId="63" borderId="193" applyNumberFormat="0" applyProtection="0">
      <alignment horizontal="left" vertical="center" indent="1"/>
    </xf>
    <xf numFmtId="0" fontId="113" fillId="67" borderId="199" applyNumberFormat="0" applyAlignment="0" applyProtection="0"/>
    <xf numFmtId="0" fontId="36" fillId="35" borderId="201" applyNumberFormat="0" applyFont="0" applyAlignment="0" applyProtection="0"/>
    <xf numFmtId="0" fontId="26" fillId="63" borderId="193" applyNumberFormat="0" applyProtection="0">
      <alignment horizontal="left" vertical="center" indent="1"/>
    </xf>
    <xf numFmtId="0" fontId="82" fillId="42" borderId="199" applyNumberFormat="0" applyAlignment="0" applyProtection="0"/>
    <xf numFmtId="0" fontId="26" fillId="63" borderId="193" applyNumberFormat="0" applyProtection="0">
      <alignment horizontal="left" vertical="center" indent="1"/>
    </xf>
    <xf numFmtId="0" fontId="82" fillId="61" borderId="199" applyNumberFormat="0" applyAlignment="0" applyProtection="0"/>
    <xf numFmtId="0" fontId="75" fillId="55" borderId="190" applyNumberFormat="0" applyAlignment="0" applyProtection="0"/>
    <xf numFmtId="0" fontId="138" fillId="42" borderId="190" applyNumberFormat="0" applyAlignment="0" applyProtection="0"/>
    <xf numFmtId="0" fontId="87" fillId="0" borderId="204" applyNumberFormat="0" applyFill="0" applyAlignment="0" applyProtection="0"/>
    <xf numFmtId="0" fontId="82" fillId="61" borderId="190" applyNumberFormat="0" applyAlignment="0" applyProtection="0"/>
    <xf numFmtId="0" fontId="26" fillId="70" borderId="192" applyNumberFormat="0" applyFont="0" applyAlignment="0" applyProtection="0"/>
    <xf numFmtId="0" fontId="26" fillId="35" borderId="192" applyNumberFormat="0" applyFont="0" applyAlignment="0" applyProtection="0"/>
    <xf numFmtId="0" fontId="82" fillId="61" borderId="190" applyNumberFormat="0" applyAlignment="0" applyProtection="0"/>
    <xf numFmtId="0" fontId="82" fillId="61" borderId="199" applyNumberFormat="0" applyAlignment="0" applyProtection="0"/>
    <xf numFmtId="0" fontId="131" fillId="55" borderId="170" applyNumberFormat="0" applyAlignment="0" applyProtection="0"/>
    <xf numFmtId="0" fontId="75" fillId="55" borderId="170" applyNumberFormat="0" applyAlignment="0" applyProtection="0"/>
    <xf numFmtId="0" fontId="146" fillId="2" borderId="170" applyNumberFormat="0" applyAlignment="0" applyProtection="0"/>
    <xf numFmtId="0" fontId="113" fillId="67" borderId="170" applyNumberFormat="0" applyAlignment="0" applyProtection="0"/>
    <xf numFmtId="0" fontId="131" fillId="55" borderId="170" applyNumberFormat="0" applyAlignment="0" applyProtection="0"/>
    <xf numFmtId="0" fontId="75" fillId="55" borderId="170" applyNumberFormat="0" applyAlignment="0" applyProtection="0"/>
    <xf numFmtId="0" fontId="82" fillId="42" borderId="199" applyNumberFormat="0" applyAlignment="0" applyProtection="0"/>
    <xf numFmtId="0" fontId="82" fillId="61" borderId="190" applyNumberFormat="0" applyAlignment="0" applyProtection="0"/>
    <xf numFmtId="0" fontId="26" fillId="35" borderId="192" applyNumberFormat="0" applyFont="0" applyAlignment="0" applyProtection="0"/>
    <xf numFmtId="0" fontId="85" fillId="67" borderId="202" applyNumberFormat="0" applyAlignment="0" applyProtection="0"/>
    <xf numFmtId="0" fontId="36" fillId="35" borderId="201" applyNumberFormat="0" applyFont="0" applyAlignment="0" applyProtection="0"/>
    <xf numFmtId="40" fontId="70" fillId="0" borderId="179"/>
    <xf numFmtId="40" fontId="71" fillId="0" borderId="179"/>
    <xf numFmtId="0" fontId="91" fillId="0" borderId="200"/>
    <xf numFmtId="40" fontId="67" fillId="0" borderId="206">
      <alignment horizontal="right"/>
    </xf>
    <xf numFmtId="0" fontId="87" fillId="0" borderId="203" applyNumberFormat="0" applyFill="0" applyAlignment="0" applyProtection="0"/>
    <xf numFmtId="4" fontId="69" fillId="62" borderId="184" applyNumberFormat="0" applyProtection="0">
      <alignment horizontal="left" vertical="center" indent="1"/>
    </xf>
    <xf numFmtId="4" fontId="69" fillId="64" borderId="184" applyNumberFormat="0" applyProtection="0">
      <alignment horizontal="right" vertical="center"/>
    </xf>
    <xf numFmtId="0" fontId="26" fillId="63" borderId="184" applyNumberFormat="0" applyProtection="0">
      <alignment horizontal="left" vertical="center" indent="1"/>
    </xf>
    <xf numFmtId="0" fontId="75" fillId="55" borderId="190" applyNumberFormat="0" applyAlignment="0" applyProtection="0"/>
    <xf numFmtId="0" fontId="138" fillId="42"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42" borderId="170" applyNumberFormat="0" applyAlignment="0" applyProtection="0"/>
    <xf numFmtId="0" fontId="82" fillId="75"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61" borderId="170" applyNumberFormat="0" applyAlignment="0" applyProtection="0"/>
    <xf numFmtId="0" fontId="138" fillId="42" borderId="170" applyNumberFormat="0" applyAlignment="0" applyProtection="0"/>
    <xf numFmtId="0" fontId="82" fillId="61" borderId="170" applyNumberFormat="0" applyAlignment="0" applyProtection="0"/>
    <xf numFmtId="0" fontId="82" fillId="42" borderId="170" applyNumberFormat="0" applyAlignment="0" applyProtection="0"/>
    <xf numFmtId="0" fontId="82" fillId="61" borderId="170" applyNumberFormat="0" applyAlignment="0" applyProtection="0"/>
    <xf numFmtId="0" fontId="36" fillId="35" borderId="183" applyNumberFormat="0" applyFont="0" applyAlignment="0" applyProtection="0"/>
    <xf numFmtId="0" fontId="85" fillId="55" borderId="184" applyNumberFormat="0" applyAlignment="0" applyProtection="0"/>
    <xf numFmtId="0" fontId="85" fillId="55" borderId="184" applyNumberFormat="0" applyAlignment="0" applyProtection="0"/>
    <xf numFmtId="0" fontId="36" fillId="35" borderId="183" applyNumberFormat="0" applyFont="0" applyAlignment="0" applyProtection="0"/>
    <xf numFmtId="0" fontId="36" fillId="35" borderId="183" applyNumberFormat="0" applyFont="0" applyAlignment="0" applyProtection="0"/>
    <xf numFmtId="0" fontId="26" fillId="35" borderId="183" applyNumberFormat="0" applyFont="0" applyAlignment="0" applyProtection="0"/>
    <xf numFmtId="0" fontId="82" fillId="42" borderId="190" applyNumberFormat="0" applyAlignment="0" applyProtection="0"/>
    <xf numFmtId="0" fontId="26" fillId="35" borderId="172" applyNumberFormat="0" applyFont="0" applyAlignment="0" applyProtection="0"/>
    <xf numFmtId="0" fontId="26" fillId="70" borderId="172" applyNumberFormat="0" applyFont="0" applyAlignment="0" applyProtection="0"/>
    <xf numFmtId="0" fontId="36" fillId="35" borderId="172" applyNumberFormat="0" applyFont="0" applyAlignment="0" applyProtection="0"/>
    <xf numFmtId="0" fontId="26" fillId="70"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36" fillId="35" borderId="172" applyNumberFormat="0" applyFont="0" applyAlignment="0" applyProtection="0"/>
    <xf numFmtId="0" fontId="36" fillId="35"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26" fillId="35" borderId="172" applyNumberFormat="0" applyFont="0" applyAlignment="0" applyProtection="0"/>
    <xf numFmtId="0" fontId="69" fillId="35" borderId="172" applyNumberFormat="0" applyFont="0" applyAlignment="0" applyProtection="0"/>
    <xf numFmtId="0" fontId="141" fillId="55" borderId="173" applyNumberFormat="0" applyAlignment="0" applyProtection="0"/>
    <xf numFmtId="0" fontId="85" fillId="55" borderId="173" applyNumberFormat="0" applyAlignment="0" applyProtection="0"/>
    <xf numFmtId="0" fontId="85" fillId="2" borderId="173" applyNumberFormat="0" applyAlignment="0" applyProtection="0"/>
    <xf numFmtId="0" fontId="85" fillId="67" borderId="173" applyNumberFormat="0" applyAlignment="0" applyProtection="0"/>
    <xf numFmtId="0" fontId="141" fillId="55" borderId="173" applyNumberFormat="0" applyAlignment="0" applyProtection="0"/>
    <xf numFmtId="0" fontId="85" fillId="55" borderId="173" applyNumberFormat="0" applyAlignment="0" applyProtection="0"/>
    <xf numFmtId="0" fontId="36" fillId="35" borderId="201" applyNumberFormat="0" applyFont="0" applyAlignment="0" applyProtection="0"/>
    <xf numFmtId="0" fontId="91" fillId="0" borderId="200"/>
    <xf numFmtId="0" fontId="26" fillId="35" borderId="201" applyNumberFormat="0" applyFont="0" applyAlignment="0" applyProtection="0"/>
    <xf numFmtId="0" fontId="26" fillId="63" borderId="202" applyNumberFormat="0" applyProtection="0">
      <alignment horizontal="left" vertical="center" indent="1"/>
    </xf>
    <xf numFmtId="10" fontId="6" fillId="60" borderId="198" applyNumberFormat="0" applyBorder="0" applyAlignment="0" applyProtection="0"/>
    <xf numFmtId="0" fontId="26" fillId="70" borderId="201" applyNumberFormat="0" applyFont="0" applyAlignment="0" applyProtection="0"/>
    <xf numFmtId="0" fontId="26" fillId="63" borderId="202"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85" fillId="67" borderId="202" applyNumberFormat="0" applyAlignment="0" applyProtection="0"/>
    <xf numFmtId="0" fontId="97" fillId="0" borderId="174" applyNumberFormat="0" applyFill="0" applyAlignment="0" applyProtection="0"/>
    <xf numFmtId="0" fontId="87" fillId="0" borderId="174" applyNumberFormat="0" applyFill="0" applyAlignment="0" applyProtection="0"/>
    <xf numFmtId="0" fontId="87" fillId="0" borderId="176" applyNumberFormat="0" applyFill="0" applyAlignment="0" applyProtection="0"/>
    <xf numFmtId="0" fontId="87" fillId="0" borderId="175" applyNumberFormat="0" applyFill="0" applyAlignment="0" applyProtection="0"/>
    <xf numFmtId="0" fontId="97" fillId="0" borderId="174" applyNumberFormat="0" applyFill="0" applyAlignment="0" applyProtection="0"/>
    <xf numFmtId="0" fontId="82" fillId="75" borderId="199" applyNumberFormat="0" applyAlignment="0" applyProtection="0"/>
    <xf numFmtId="0" fontId="87" fillId="0" borderId="175" applyNumberFormat="0" applyFill="0" applyAlignment="0" applyProtection="0"/>
    <xf numFmtId="0" fontId="87" fillId="0" borderId="194" applyNumberFormat="0" applyFill="0" applyAlignment="0" applyProtection="0"/>
    <xf numFmtId="0" fontId="138" fillId="42" borderId="170" applyNumberFormat="0" applyAlignment="0" applyProtection="0"/>
    <xf numFmtId="0" fontId="91" fillId="0" borderId="200"/>
    <xf numFmtId="0" fontId="85" fillId="55" borderId="184" applyNumberFormat="0" applyAlignment="0" applyProtection="0"/>
    <xf numFmtId="0" fontId="85" fillId="2" borderId="184" applyNumberFormat="0" applyAlignment="0" applyProtection="0"/>
    <xf numFmtId="0" fontId="36" fillId="35" borderId="183" applyNumberFormat="0" applyFont="0" applyAlignment="0" applyProtection="0"/>
    <xf numFmtId="0" fontId="26" fillId="70" borderId="183" applyNumberFormat="0" applyFont="0" applyAlignment="0" applyProtection="0"/>
    <xf numFmtId="0" fontId="36" fillId="35" borderId="192" applyNumberFormat="0" applyFont="0" applyAlignment="0" applyProtection="0"/>
    <xf numFmtId="0" fontId="82" fillId="42" borderId="181" applyNumberFormat="0" applyAlignment="0" applyProtection="0"/>
    <xf numFmtId="0" fontId="82" fillId="61" borderId="181" applyNumberFormat="0" applyAlignment="0" applyProtection="0"/>
    <xf numFmtId="0" fontId="82" fillId="61" borderId="181" applyNumberFormat="0" applyAlignment="0" applyProtection="0"/>
    <xf numFmtId="4" fontId="69" fillId="62" borderId="193" applyNumberFormat="0" applyProtection="0">
      <alignment horizontal="left" vertical="center" indent="1"/>
    </xf>
    <xf numFmtId="0" fontId="82" fillId="61" borderId="199" applyNumberFormat="0" applyAlignment="0" applyProtection="0"/>
    <xf numFmtId="0" fontId="75" fillId="55" borderId="199" applyNumberFormat="0" applyAlignment="0" applyProtection="0"/>
    <xf numFmtId="0" fontId="75" fillId="55" borderId="199" applyNumberFormat="0" applyAlignment="0" applyProtection="0"/>
    <xf numFmtId="0" fontId="85" fillId="2" borderId="202" applyNumberFormat="0" applyAlignment="0" applyProtection="0"/>
    <xf numFmtId="0" fontId="85" fillId="55" borderId="202" applyNumberFormat="0" applyAlignment="0" applyProtection="0"/>
    <xf numFmtId="0" fontId="26" fillId="35" borderId="192" applyNumberFormat="0" applyFont="0" applyAlignment="0" applyProtection="0"/>
    <xf numFmtId="0" fontId="138" fillId="42" borderId="190" applyNumberFormat="0" applyAlignment="0" applyProtection="0"/>
    <xf numFmtId="0" fontId="82" fillId="61" borderId="199" applyNumberFormat="0" applyAlignment="0" applyProtection="0"/>
    <xf numFmtId="0" fontId="26" fillId="63" borderId="202" applyNumberFormat="0" applyProtection="0">
      <alignment horizontal="left" vertical="center" indent="1"/>
    </xf>
    <xf numFmtId="0" fontId="87" fillId="0" borderId="204" applyNumberFormat="0" applyFill="0" applyAlignment="0" applyProtection="0"/>
    <xf numFmtId="0" fontId="85" fillId="67" borderId="193" applyNumberFormat="0" applyAlignment="0" applyProtection="0"/>
    <xf numFmtId="0" fontId="26" fillId="35" borderId="192" applyNumberFormat="0" applyFont="0" applyAlignment="0" applyProtection="0"/>
    <xf numFmtId="0" fontId="82" fillId="61" borderId="190" applyNumberFormat="0" applyAlignment="0" applyProtection="0"/>
    <xf numFmtId="0" fontId="26" fillId="63" borderId="193" applyNumberFormat="0" applyProtection="0">
      <alignment horizontal="left" vertical="center" indent="1"/>
    </xf>
    <xf numFmtId="0" fontId="97" fillId="0" borderId="194" applyNumberFormat="0" applyFill="0" applyAlignment="0" applyProtection="0"/>
    <xf numFmtId="0" fontId="131" fillId="55" borderId="190" applyNumberFormat="0" applyAlignment="0" applyProtection="0"/>
    <xf numFmtId="0" fontId="82" fillId="75" borderId="190" applyNumberFormat="0" applyAlignment="0" applyProtection="0"/>
    <xf numFmtId="10" fontId="6" fillId="60" borderId="198" applyNumberFormat="0" applyBorder="0" applyAlignment="0" applyProtection="0"/>
    <xf numFmtId="0" fontId="75" fillId="55" borderId="170" applyNumberFormat="0" applyAlignment="0" applyProtection="0"/>
    <xf numFmtId="0" fontId="26" fillId="35" borderId="201" applyNumberFormat="0" applyFont="0" applyAlignment="0" applyProtection="0"/>
    <xf numFmtId="0" fontId="75" fillId="55" borderId="170" applyNumberFormat="0" applyAlignment="0" applyProtection="0"/>
    <xf numFmtId="0" fontId="75" fillId="55" borderId="170" applyNumberFormat="0" applyAlignment="0" applyProtection="0"/>
    <xf numFmtId="0" fontId="26" fillId="63" borderId="202" applyNumberFormat="0" applyProtection="0">
      <alignment horizontal="left" vertical="center" indent="1"/>
    </xf>
    <xf numFmtId="179" fontId="67" fillId="0" borderId="197">
      <alignment horizontal="right"/>
    </xf>
    <xf numFmtId="0" fontId="91" fillId="0" borderId="200"/>
    <xf numFmtId="0" fontId="138" fillId="42" borderId="190" applyNumberFormat="0" applyAlignment="0" applyProtection="0"/>
    <xf numFmtId="0" fontId="26" fillId="63" borderId="202" applyNumberFormat="0" applyProtection="0">
      <alignment horizontal="left" vertical="center" indent="1"/>
    </xf>
    <xf numFmtId="40" fontId="71" fillId="0" borderId="179"/>
    <xf numFmtId="0" fontId="87" fillId="0" borderId="203" applyNumberFormat="0" applyFill="0" applyAlignment="0" applyProtection="0"/>
    <xf numFmtId="0" fontId="26" fillId="63" borderId="184" applyNumberFormat="0" applyProtection="0">
      <alignment horizontal="left" vertical="center" indent="1"/>
    </xf>
    <xf numFmtId="0" fontId="26" fillId="63" borderId="184" applyNumberFormat="0" applyProtection="0">
      <alignment horizontal="left" vertical="center" indent="1"/>
    </xf>
    <xf numFmtId="0" fontId="26" fillId="63" borderId="184" applyNumberFormat="0" applyProtection="0">
      <alignment horizontal="left" vertical="center" indent="1"/>
    </xf>
    <xf numFmtId="0" fontId="26" fillId="63" borderId="184" applyNumberFormat="0" applyProtection="0">
      <alignment horizontal="left" vertical="center" indent="1"/>
    </xf>
    <xf numFmtId="4" fontId="69" fillId="62" borderId="184" applyNumberFormat="0" applyProtection="0">
      <alignment horizontal="left" vertical="center" indent="1"/>
    </xf>
    <xf numFmtId="0" fontId="26" fillId="63" borderId="202" applyNumberFormat="0" applyProtection="0">
      <alignment horizontal="left" vertical="center" indent="1"/>
    </xf>
    <xf numFmtId="0" fontId="26" fillId="63" borderId="193" applyNumberFormat="0" applyProtection="0">
      <alignment horizontal="left" vertical="center" indent="1"/>
    </xf>
    <xf numFmtId="0" fontId="138" fillId="42" borderId="170" applyNumberFormat="0" applyAlignment="0" applyProtection="0"/>
    <xf numFmtId="0" fontId="82" fillId="42" borderId="170" applyNumberFormat="0" applyAlignment="0" applyProtection="0"/>
    <xf numFmtId="0" fontId="82" fillId="61" borderId="170" applyNumberFormat="0" applyAlignment="0" applyProtection="0"/>
    <xf numFmtId="0" fontId="82" fillId="42" borderId="170" applyNumberFormat="0" applyAlignment="0" applyProtection="0"/>
    <xf numFmtId="0" fontId="82" fillId="61" borderId="170" applyNumberFormat="0" applyAlignment="0" applyProtection="0"/>
    <xf numFmtId="0" fontId="82" fillId="61" borderId="170" applyNumberFormat="0" applyAlignment="0" applyProtection="0"/>
    <xf numFmtId="0" fontId="82" fillId="42" borderId="170" applyNumberFormat="0" applyAlignment="0" applyProtection="0"/>
    <xf numFmtId="0" fontId="82" fillId="61" borderId="170" applyNumberFormat="0" applyAlignment="0" applyProtection="0"/>
    <xf numFmtId="0" fontId="85" fillId="55" borderId="184" applyNumberFormat="0" applyAlignment="0" applyProtection="0"/>
    <xf numFmtId="0" fontId="26" fillId="35" borderId="183" applyNumberFormat="0" applyFont="0" applyAlignment="0" applyProtection="0"/>
    <xf numFmtId="0" fontId="69" fillId="35" borderId="183" applyNumberFormat="0" applyFont="0" applyAlignment="0" applyProtection="0"/>
    <xf numFmtId="0" fontId="36" fillId="35" borderId="183" applyNumberFormat="0" applyFont="0" applyAlignment="0" applyProtection="0"/>
    <xf numFmtId="0" fontId="36" fillId="35" borderId="183" applyNumberFormat="0" applyFont="0" applyAlignment="0" applyProtection="0"/>
    <xf numFmtId="0" fontId="36" fillId="35" borderId="172" applyNumberFormat="0" applyFont="0" applyAlignment="0" applyProtection="0"/>
    <xf numFmtId="0" fontId="36" fillId="35" borderId="172" applyNumberFormat="0" applyFont="0" applyAlignment="0" applyProtection="0"/>
    <xf numFmtId="0" fontId="85" fillId="55" borderId="173" applyNumberFormat="0" applyAlignment="0" applyProtection="0"/>
    <xf numFmtId="0" fontId="85" fillId="55" borderId="173" applyNumberFormat="0" applyAlignment="0" applyProtection="0"/>
    <xf numFmtId="0" fontId="85" fillId="55" borderId="173" applyNumberFormat="0" applyAlignment="0" applyProtection="0"/>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26" fillId="63" borderId="173" applyNumberFormat="0" applyProtection="0">
      <alignment horizontal="left" vertical="center" indent="1"/>
    </xf>
    <xf numFmtId="0" fontId="87" fillId="0" borderId="174" applyNumberFormat="0" applyFill="0" applyAlignment="0" applyProtection="0"/>
    <xf numFmtId="0" fontId="82" fillId="42" borderId="199" applyNumberFormat="0" applyAlignment="0" applyProtection="0"/>
    <xf numFmtId="0" fontId="87" fillId="0" borderId="174" applyNumberFormat="0" applyFill="0" applyAlignment="0" applyProtection="0"/>
    <xf numFmtId="0" fontId="87" fillId="0" borderId="174" applyNumberFormat="0" applyFill="0" applyAlignment="0" applyProtection="0"/>
    <xf numFmtId="0" fontId="87" fillId="0" borderId="194" applyNumberFormat="0" applyFill="0" applyAlignment="0" applyProtection="0"/>
    <xf numFmtId="0" fontId="138" fillId="42" borderId="170" applyNumberFormat="0" applyAlignment="0" applyProtection="0"/>
    <xf numFmtId="0" fontId="26" fillId="35" borderId="172" applyNumberFormat="0" applyFont="0" applyAlignment="0" applyProtection="0"/>
    <xf numFmtId="0" fontId="87" fillId="0" borderId="174" applyNumberFormat="0" applyFill="0" applyAlignment="0" applyProtection="0"/>
    <xf numFmtId="0" fontId="82" fillId="42" borderId="181" applyNumberFormat="0" applyAlignment="0" applyProtection="0"/>
    <xf numFmtId="10" fontId="6" fillId="60" borderId="180" applyNumberFormat="0" applyBorder="0" applyAlignment="0" applyProtection="0"/>
    <xf numFmtId="179" fontId="67" fillId="0" borderId="206">
      <alignment horizontal="right"/>
    </xf>
    <xf numFmtId="0" fontId="82" fillId="61" borderId="199" applyNumberFormat="0" applyAlignment="0" applyProtection="0"/>
    <xf numFmtId="0" fontId="141" fillId="55" borderId="184" applyNumberFormat="0" applyAlignment="0" applyProtection="0"/>
    <xf numFmtId="0" fontId="36" fillId="35" borderId="183" applyNumberFormat="0" applyFont="0" applyAlignment="0" applyProtection="0"/>
    <xf numFmtId="0" fontId="82" fillId="61" borderId="181" applyNumberFormat="0" applyAlignment="0" applyProtection="0"/>
    <xf numFmtId="0" fontId="26" fillId="63" borderId="193" applyNumberFormat="0" applyProtection="0">
      <alignment horizontal="left" vertical="center" indent="1"/>
    </xf>
    <xf numFmtId="0" fontId="26" fillId="63" borderId="193" applyNumberFormat="0" applyProtection="0">
      <alignment horizontal="left" vertical="center" indent="1"/>
    </xf>
    <xf numFmtId="0" fontId="26" fillId="63" borderId="193" applyNumberFormat="0" applyProtection="0">
      <alignment horizontal="left" vertical="center" indent="1"/>
    </xf>
    <xf numFmtId="0" fontId="26" fillId="63" borderId="193" applyNumberFormat="0" applyProtection="0">
      <alignment horizontal="left" vertical="center" indent="1"/>
    </xf>
    <xf numFmtId="4" fontId="69" fillId="62" borderId="193" applyNumberFormat="0" applyProtection="0">
      <alignment horizontal="left" vertical="center" indent="1"/>
    </xf>
    <xf numFmtId="0" fontId="26" fillId="63" borderId="202" applyNumberFormat="0" applyProtection="0">
      <alignment horizontal="left" vertical="center" indent="1"/>
    </xf>
    <xf numFmtId="0" fontId="138" fillId="42" borderId="181" applyNumberFormat="0" applyAlignment="0" applyProtection="0"/>
    <xf numFmtId="0" fontId="82" fillId="42" borderId="181" applyNumberFormat="0" applyAlignment="0" applyProtection="0"/>
    <xf numFmtId="0" fontId="82" fillId="61" borderId="181" applyNumberFormat="0" applyAlignment="0" applyProtection="0"/>
    <xf numFmtId="0" fontId="82" fillId="42" borderId="181" applyNumberFormat="0" applyAlignment="0" applyProtection="0"/>
    <xf numFmtId="0" fontId="82" fillId="61" borderId="181" applyNumberFormat="0" applyAlignment="0" applyProtection="0"/>
    <xf numFmtId="0" fontId="82" fillId="61" borderId="181" applyNumberFormat="0" applyAlignment="0" applyProtection="0"/>
    <xf numFmtId="0" fontId="82" fillId="42" borderId="181" applyNumberFormat="0" applyAlignment="0" applyProtection="0"/>
    <xf numFmtId="0" fontId="82" fillId="61" borderId="181" applyNumberFormat="0" applyAlignment="0" applyProtection="0"/>
    <xf numFmtId="0" fontId="85" fillId="55" borderId="193" applyNumberFormat="0" applyAlignment="0" applyProtection="0"/>
    <xf numFmtId="0" fontId="26" fillId="35" borderId="192" applyNumberFormat="0" applyFont="0" applyAlignment="0" applyProtection="0"/>
    <xf numFmtId="0" fontId="69" fillId="35" borderId="192" applyNumberFormat="0" applyFont="0" applyAlignment="0" applyProtection="0"/>
    <xf numFmtId="0" fontId="36" fillId="35" borderId="192" applyNumberFormat="0" applyFont="0" applyAlignment="0" applyProtection="0"/>
    <xf numFmtId="0" fontId="36" fillId="35" borderId="192" applyNumberFormat="0" applyFont="0" applyAlignment="0" applyProtection="0"/>
    <xf numFmtId="0" fontId="36" fillId="35" borderId="183" applyNumberFormat="0" applyFont="0" applyAlignment="0" applyProtection="0"/>
    <xf numFmtId="0" fontId="36" fillId="35" borderId="183" applyNumberFormat="0" applyFont="0" applyAlignment="0" applyProtection="0"/>
    <xf numFmtId="0" fontId="85" fillId="55" borderId="184" applyNumberFormat="0" applyAlignment="0" applyProtection="0"/>
    <xf numFmtId="0" fontId="85" fillId="55" borderId="184" applyNumberFormat="0" applyAlignment="0" applyProtection="0"/>
    <xf numFmtId="0" fontId="85" fillId="55" borderId="184" applyNumberFormat="0" applyAlignment="0" applyProtection="0"/>
    <xf numFmtId="0" fontId="87" fillId="0" borderId="204" applyNumberFormat="0" applyFill="0" applyAlignment="0" applyProtection="0"/>
    <xf numFmtId="0" fontId="85" fillId="55" borderId="202" applyNumberFormat="0" applyAlignment="0" applyProtection="0"/>
    <xf numFmtId="40" fontId="71" fillId="0" borderId="197"/>
    <xf numFmtId="0" fontId="26" fillId="63" borderId="184" applyNumberFormat="0" applyProtection="0">
      <alignment horizontal="left" vertical="center" indent="1"/>
    </xf>
    <xf numFmtId="0" fontId="26" fillId="63" borderId="184" applyNumberFormat="0" applyProtection="0">
      <alignment horizontal="left" vertical="center" indent="1"/>
    </xf>
    <xf numFmtId="0" fontId="26" fillId="63" borderId="184" applyNumberFormat="0" applyProtection="0">
      <alignment horizontal="left" vertical="center" indent="1"/>
    </xf>
    <xf numFmtId="0" fontId="87" fillId="0" borderId="185" applyNumberFormat="0" applyFill="0" applyAlignment="0" applyProtection="0"/>
    <xf numFmtId="0" fontId="87" fillId="0" borderId="185" applyNumberFormat="0" applyFill="0" applyAlignment="0" applyProtection="0"/>
    <xf numFmtId="0" fontId="87" fillId="0" borderId="185" applyNumberFormat="0" applyFill="0" applyAlignment="0" applyProtection="0"/>
    <xf numFmtId="0" fontId="87" fillId="0" borderId="203" applyNumberFormat="0" applyFill="0" applyAlignment="0" applyProtection="0"/>
    <xf numFmtId="0" fontId="138" fillId="42" borderId="181" applyNumberFormat="0" applyAlignment="0" applyProtection="0"/>
    <xf numFmtId="0" fontId="26" fillId="35" borderId="183" applyNumberFormat="0" applyFont="0" applyAlignment="0" applyProtection="0"/>
    <xf numFmtId="0" fontId="87" fillId="0" borderId="185" applyNumberFormat="0" applyFill="0" applyAlignment="0" applyProtection="0"/>
    <xf numFmtId="0" fontId="82" fillId="42" borderId="190" applyNumberFormat="0" applyAlignment="0" applyProtection="0"/>
    <xf numFmtId="10" fontId="6" fillId="60" borderId="189" applyNumberFormat="0" applyBorder="0" applyAlignment="0" applyProtection="0"/>
    <xf numFmtId="40" fontId="67" fillId="0" borderId="197">
      <alignment horizontal="right"/>
    </xf>
    <xf numFmtId="0" fontId="75" fillId="55" borderId="199" applyNumberFormat="0" applyAlignment="0" applyProtection="0"/>
    <xf numFmtId="0" fontId="141" fillId="55" borderId="193" applyNumberFormat="0" applyAlignment="0" applyProtection="0"/>
    <xf numFmtId="0" fontId="36" fillId="35" borderId="192" applyNumberFormat="0" applyFont="0" applyAlignment="0" applyProtection="0"/>
    <xf numFmtId="0" fontId="82" fillId="61" borderId="190" applyNumberFormat="0" applyAlignment="0" applyProtection="0"/>
    <xf numFmtId="0" fontId="85" fillId="55" borderId="202" applyNumberFormat="0" applyAlignment="0" applyProtection="0"/>
    <xf numFmtId="0" fontId="26" fillId="35" borderId="201" applyNumberFormat="0" applyFont="0" applyAlignment="0" applyProtection="0"/>
    <xf numFmtId="0" fontId="87" fillId="0" borderId="203" applyNumberFormat="0" applyFill="0" applyAlignment="0" applyProtection="0"/>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4" fontId="69" fillId="64" borderId="202" applyNumberFormat="0" applyProtection="0">
      <alignment horizontal="right" vertical="center"/>
    </xf>
    <xf numFmtId="0" fontId="26" fillId="63" borderId="202" applyNumberFormat="0" applyProtection="0">
      <alignment horizontal="left" vertical="center" indent="1"/>
    </xf>
    <xf numFmtId="0" fontId="138" fillId="42" borderId="190" applyNumberFormat="0" applyAlignment="0" applyProtection="0"/>
    <xf numFmtId="0" fontId="82" fillId="42" borderId="190" applyNumberFormat="0" applyAlignment="0" applyProtection="0"/>
    <xf numFmtId="0" fontId="82" fillId="61" borderId="190" applyNumberFormat="0" applyAlignment="0" applyProtection="0"/>
    <xf numFmtId="0" fontId="82" fillId="42" borderId="190" applyNumberFormat="0" applyAlignment="0" applyProtection="0"/>
    <xf numFmtId="0" fontId="82" fillId="61" borderId="190" applyNumberFormat="0" applyAlignment="0" applyProtection="0"/>
    <xf numFmtId="0" fontId="82" fillId="61" borderId="190" applyNumberFormat="0" applyAlignment="0" applyProtection="0"/>
    <xf numFmtId="0" fontId="82" fillId="42" borderId="190" applyNumberFormat="0" applyAlignment="0" applyProtection="0"/>
    <xf numFmtId="0" fontId="82" fillId="61" borderId="190" applyNumberFormat="0" applyAlignment="0" applyProtection="0"/>
    <xf numFmtId="0" fontId="36" fillId="35" borderId="201" applyNumberFormat="0" applyFont="0" applyAlignment="0" applyProtection="0"/>
    <xf numFmtId="0" fontId="36" fillId="35" borderId="201" applyNumberFormat="0" applyFont="0" applyAlignment="0" applyProtection="0"/>
    <xf numFmtId="0" fontId="69" fillId="35" borderId="201" applyNumberFormat="0" applyFont="0" applyAlignment="0" applyProtection="0"/>
    <xf numFmtId="0" fontId="26" fillId="35" borderId="201" applyNumberFormat="0" applyFont="0" applyAlignment="0" applyProtection="0"/>
    <xf numFmtId="0" fontId="26" fillId="35" borderId="201" applyNumberFormat="0" applyFont="0" applyAlignment="0" applyProtection="0"/>
    <xf numFmtId="0" fontId="36" fillId="35" borderId="192" applyNumberFormat="0" applyFont="0" applyAlignment="0" applyProtection="0"/>
    <xf numFmtId="0" fontId="36" fillId="35" borderId="192" applyNumberFormat="0" applyFont="0" applyAlignment="0" applyProtection="0"/>
    <xf numFmtId="0" fontId="85" fillId="55" borderId="193" applyNumberFormat="0" applyAlignment="0" applyProtection="0"/>
    <xf numFmtId="0" fontId="85" fillId="55" borderId="193" applyNumberFormat="0" applyAlignment="0" applyProtection="0"/>
    <xf numFmtId="0" fontId="85" fillId="55" borderId="193" applyNumberFormat="0" applyAlignment="0" applyProtection="0"/>
    <xf numFmtId="0" fontId="26" fillId="63" borderId="193" applyNumberFormat="0" applyProtection="0">
      <alignment horizontal="left" vertical="center" indent="1"/>
    </xf>
    <xf numFmtId="0" fontId="26" fillId="63" borderId="193" applyNumberFormat="0" applyProtection="0">
      <alignment horizontal="left" vertical="center" indent="1"/>
    </xf>
    <xf numFmtId="0" fontId="26" fillId="63" borderId="193" applyNumberFormat="0" applyProtection="0">
      <alignment horizontal="left" vertical="center" indent="1"/>
    </xf>
    <xf numFmtId="0" fontId="87" fillId="0" borderId="194" applyNumberFormat="0" applyFill="0" applyAlignment="0" applyProtection="0"/>
    <xf numFmtId="0" fontId="87" fillId="0" borderId="194" applyNumberFormat="0" applyFill="0" applyAlignment="0" applyProtection="0"/>
    <xf numFmtId="0" fontId="26" fillId="63" borderId="202" applyNumberFormat="0" applyProtection="0">
      <alignment horizontal="left" vertical="center" indent="1"/>
    </xf>
    <xf numFmtId="0" fontId="87" fillId="0" borderId="194" applyNumberFormat="0" applyFill="0" applyAlignment="0" applyProtection="0"/>
    <xf numFmtId="0" fontId="138" fillId="42" borderId="190" applyNumberFormat="0" applyAlignment="0" applyProtection="0"/>
    <xf numFmtId="0" fontId="26" fillId="35" borderId="192" applyNumberFormat="0" applyFont="0" applyAlignment="0" applyProtection="0"/>
    <xf numFmtId="0" fontId="87" fillId="0" borderId="194" applyNumberFormat="0" applyFill="0" applyAlignment="0" applyProtection="0"/>
    <xf numFmtId="0" fontId="82" fillId="42" borderId="199" applyNumberFormat="0" applyAlignment="0" applyProtection="0"/>
    <xf numFmtId="10" fontId="6" fillId="60" borderId="198" applyNumberFormat="0" applyBorder="0" applyAlignment="0" applyProtection="0"/>
    <xf numFmtId="0" fontId="85" fillId="55" borderId="202" applyNumberFormat="0" applyAlignment="0" applyProtection="0"/>
    <xf numFmtId="0" fontId="36" fillId="35" borderId="201" applyNumberFormat="0" applyFont="0" applyAlignment="0" applyProtection="0"/>
    <xf numFmtId="0" fontId="82" fillId="61" borderId="199" applyNumberFormat="0" applyAlignment="0" applyProtection="0"/>
    <xf numFmtId="0" fontId="87" fillId="0" borderId="203" applyNumberFormat="0" applyFill="0" applyAlignment="0" applyProtection="0"/>
    <xf numFmtId="0" fontId="82" fillId="61" borderId="199" applyNumberFormat="0" applyAlignment="0" applyProtection="0"/>
    <xf numFmtId="10" fontId="6" fillId="60" borderId="198" applyNumberFormat="0" applyBorder="0" applyAlignment="0" applyProtection="0"/>
    <xf numFmtId="0" fontId="138" fillId="42" borderId="199" applyNumberFormat="0" applyAlignment="0" applyProtection="0"/>
    <xf numFmtId="0" fontId="82" fillId="42" borderId="199" applyNumberFormat="0" applyAlignment="0" applyProtection="0"/>
    <xf numFmtId="0" fontId="82" fillId="61" borderId="199" applyNumberFormat="0" applyAlignment="0" applyProtection="0"/>
    <xf numFmtId="0" fontId="82" fillId="42"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42" borderId="199" applyNumberFormat="0" applyAlignment="0" applyProtection="0"/>
    <xf numFmtId="0" fontId="82" fillId="61" borderId="199" applyNumberFormat="0" applyAlignment="0" applyProtection="0"/>
    <xf numFmtId="0" fontId="36" fillId="35" borderId="201" applyNumberFormat="0" applyFont="0" applyAlignment="0" applyProtection="0"/>
    <xf numFmtId="0" fontId="36" fillId="35" borderId="201" applyNumberFormat="0" applyFont="0" applyAlignment="0" applyProtection="0"/>
    <xf numFmtId="0" fontId="85" fillId="55" borderId="202" applyNumberFormat="0" applyAlignment="0" applyProtection="0"/>
    <xf numFmtId="0" fontId="85" fillId="55" borderId="202" applyNumberFormat="0" applyAlignment="0" applyProtection="0"/>
    <xf numFmtId="0" fontId="85" fillId="55" borderId="202" applyNumberFormat="0" applyAlignment="0" applyProtection="0"/>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138" fillId="42" borderId="199" applyNumberFormat="0" applyAlignment="0" applyProtection="0"/>
    <xf numFmtId="0" fontId="26" fillId="35" borderId="201" applyNumberFormat="0" applyFont="0" applyAlignment="0" applyProtection="0"/>
    <xf numFmtId="0" fontId="87" fillId="0" borderId="203" applyNumberFormat="0" applyFill="0" applyAlignment="0" applyProtection="0"/>
    <xf numFmtId="0" fontId="87" fillId="0" borderId="203" applyNumberFormat="0" applyFill="0" applyAlignment="0" applyProtection="0"/>
    <xf numFmtId="0" fontId="26" fillId="35" borderId="201" applyNumberFormat="0" applyFont="0" applyAlignment="0" applyProtection="0"/>
    <xf numFmtId="0" fontId="87" fillId="0" borderId="204" applyNumberFormat="0" applyFill="0" applyAlignment="0" applyProtection="0"/>
    <xf numFmtId="0" fontId="87" fillId="0" borderId="203" applyNumberFormat="0" applyFill="0" applyAlignment="0" applyProtection="0"/>
    <xf numFmtId="0" fontId="26" fillId="63" borderId="202" applyNumberFormat="0" applyProtection="0">
      <alignment horizontal="left" vertical="center" indent="1"/>
    </xf>
    <xf numFmtId="4" fontId="69" fillId="62" borderId="202" applyNumberFormat="0" applyProtection="0">
      <alignment vertical="center"/>
    </xf>
    <xf numFmtId="4" fontId="69" fillId="62" borderId="202" applyNumberFormat="0" applyProtection="0">
      <alignment horizontal="left" vertical="center" indent="1"/>
    </xf>
    <xf numFmtId="0" fontId="26" fillId="35" borderId="201" applyNumberFormat="0" applyFont="0" applyAlignment="0" applyProtection="0"/>
    <xf numFmtId="0" fontId="26" fillId="35" borderId="201" applyNumberFormat="0" applyFont="0" applyAlignment="0" applyProtection="0"/>
    <xf numFmtId="0" fontId="85" fillId="55" borderId="202" applyNumberFormat="0" applyAlignment="0" applyProtection="0"/>
    <xf numFmtId="0" fontId="85" fillId="55" borderId="202" applyNumberFormat="0" applyAlignment="0" applyProtection="0"/>
    <xf numFmtId="0" fontId="26" fillId="63" borderId="202" applyNumberFormat="0" applyProtection="0">
      <alignment horizontal="left" vertical="center" indent="1"/>
    </xf>
    <xf numFmtId="0" fontId="85" fillId="55" borderId="202" applyNumberFormat="0" applyAlignment="0" applyProtection="0"/>
    <xf numFmtId="0" fontId="36" fillId="35" borderId="201" applyNumberFormat="0" applyFont="0" applyAlignment="0" applyProtection="0"/>
    <xf numFmtId="0" fontId="82" fillId="61" borderId="199" applyNumberFormat="0" applyAlignment="0" applyProtection="0"/>
    <xf numFmtId="0" fontId="82" fillId="61" borderId="199" applyNumberFormat="0" applyAlignment="0" applyProtection="0"/>
    <xf numFmtId="0" fontId="87" fillId="0" borderId="203" applyNumberFormat="0" applyFill="0" applyAlignment="0" applyProtection="0"/>
    <xf numFmtId="0" fontId="87" fillId="0" borderId="203" applyNumberFormat="0" applyFill="0" applyAlignment="0" applyProtection="0"/>
    <xf numFmtId="4" fontId="69" fillId="62" borderId="202" applyNumberFormat="0" applyProtection="0">
      <alignment horizontal="left" vertical="center" indent="1"/>
    </xf>
    <xf numFmtId="4" fontId="69" fillId="62" borderId="202" applyNumberFormat="0" applyProtection="0">
      <alignment horizontal="left" vertical="center" indent="1"/>
    </xf>
    <xf numFmtId="0" fontId="138" fillId="42" borderId="199" applyNumberFormat="0" applyAlignment="0" applyProtection="0"/>
    <xf numFmtId="0" fontId="141" fillId="55" borderId="202" applyNumberFormat="0" applyAlignment="0" applyProtection="0"/>
    <xf numFmtId="0" fontId="138" fillId="42" borderId="199" applyNumberFormat="0" applyAlignment="0" applyProtection="0"/>
    <xf numFmtId="0" fontId="82" fillId="42" borderId="209" applyNumberFormat="0" applyAlignment="0" applyProtection="0"/>
    <xf numFmtId="0" fontId="26" fillId="63" borderId="202" applyNumberFormat="0" applyProtection="0">
      <alignment horizontal="left" vertical="center" indent="1"/>
    </xf>
    <xf numFmtId="0" fontId="26" fillId="35" borderId="220" applyNumberFormat="0" applyFont="0" applyAlignment="0" applyProtection="0"/>
    <xf numFmtId="0" fontId="91" fillId="0" borderId="200"/>
    <xf numFmtId="0" fontId="75" fillId="55" borderId="199" applyNumberFormat="0" applyAlignment="0" applyProtection="0"/>
    <xf numFmtId="0" fontId="26" fillId="35" borderId="220" applyNumberFormat="0" applyFont="0" applyAlignment="0" applyProtection="0"/>
    <xf numFmtId="0" fontId="87" fillId="0" borderId="223" applyNumberFormat="0" applyFill="0" applyAlignment="0" applyProtection="0"/>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69" fillId="35" borderId="201" applyNumberFormat="0" applyFont="0" applyAlignment="0" applyProtection="0"/>
    <xf numFmtId="0" fontId="82" fillId="61" borderId="199" applyNumberFormat="0" applyAlignment="0" applyProtection="0"/>
    <xf numFmtId="0" fontId="36" fillId="35" borderId="211" applyNumberFormat="0" applyFont="0" applyAlignment="0" applyProtection="0"/>
    <xf numFmtId="0" fontId="82" fillId="61" borderId="199" applyNumberFormat="0" applyAlignment="0" applyProtection="0"/>
    <xf numFmtId="4" fontId="69" fillId="64" borderId="212" applyNumberFormat="0" applyProtection="0">
      <alignment horizontal="right" vertical="center"/>
    </xf>
    <xf numFmtId="0" fontId="26" fillId="35" borderId="220" applyNumberFormat="0" applyFont="0" applyAlignment="0" applyProtection="0"/>
    <xf numFmtId="0" fontId="82" fillId="61" borderId="218" applyNumberFormat="0" applyAlignment="0" applyProtection="0"/>
    <xf numFmtId="179" fontId="67" fillId="0" borderId="225">
      <alignment horizontal="right"/>
    </xf>
    <xf numFmtId="40" fontId="71" fillId="0" borderId="216"/>
    <xf numFmtId="0" fontId="97" fillId="0" borderId="222" applyNumberFormat="0" applyFill="0" applyAlignment="0" applyProtection="0"/>
    <xf numFmtId="0" fontId="82" fillId="61" borderId="218" applyNumberFormat="0" applyAlignment="0" applyProtection="0"/>
    <xf numFmtId="0" fontId="36" fillId="35" borderId="220" applyNumberFormat="0" applyFont="0" applyAlignment="0" applyProtection="0"/>
    <xf numFmtId="0" fontId="82" fillId="61" borderId="209" applyNumberFormat="0" applyAlignment="0" applyProtection="0"/>
    <xf numFmtId="0" fontId="87" fillId="0" borderId="215" applyNumberFormat="0" applyFill="0" applyAlignment="0" applyProtection="0"/>
    <xf numFmtId="0" fontId="75" fillId="55" borderId="209" applyNumberFormat="0" applyAlignment="0" applyProtection="0"/>
    <xf numFmtId="0" fontId="82" fillId="61" borderId="218" applyNumberFormat="0" applyAlignment="0" applyProtection="0"/>
    <xf numFmtId="0" fontId="87" fillId="0" borderId="214" applyNumberFormat="0" applyFill="0" applyAlignment="0" applyProtection="0"/>
    <xf numFmtId="0" fontId="75" fillId="55" borderId="199" applyNumberFormat="0" applyAlignment="0" applyProtection="0"/>
    <xf numFmtId="0" fontId="75" fillId="55" borderId="199" applyNumberFormat="0" applyAlignment="0" applyProtection="0"/>
    <xf numFmtId="0" fontId="75" fillId="55" borderId="199" applyNumberFormat="0" applyAlignment="0" applyProtection="0"/>
    <xf numFmtId="0" fontId="26" fillId="63" borderId="212" applyNumberFormat="0" applyProtection="0">
      <alignment horizontal="left" vertical="center" indent="1"/>
    </xf>
    <xf numFmtId="0" fontId="26" fillId="35" borderId="211" applyNumberFormat="0" applyFont="0" applyAlignment="0" applyProtection="0"/>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146" fillId="2" borderId="209" applyNumberFormat="0" applyAlignment="0" applyProtection="0"/>
    <xf numFmtId="0" fontId="82" fillId="61" borderId="218" applyNumberFormat="0" applyAlignment="0" applyProtection="0"/>
    <xf numFmtId="0" fontId="87" fillId="0" borderId="213" applyNumberFormat="0" applyFill="0" applyAlignment="0" applyProtection="0"/>
    <xf numFmtId="0" fontId="75" fillId="55" borderId="209" applyNumberFormat="0" applyAlignment="0" applyProtection="0"/>
    <xf numFmtId="0" fontId="26" fillId="35" borderId="211" applyNumberFormat="0" applyFont="0" applyAlignment="0" applyProtection="0"/>
    <xf numFmtId="0" fontId="75" fillId="55" borderId="218" applyNumberFormat="0" applyAlignment="0" applyProtection="0"/>
    <xf numFmtId="0" fontId="87" fillId="0" borderId="223" applyNumberFormat="0" applyFill="0" applyAlignment="0" applyProtection="0"/>
    <xf numFmtId="0" fontId="138" fillId="42" borderId="218" applyNumberFormat="0" applyAlignment="0" applyProtection="0"/>
    <xf numFmtId="0" fontId="141" fillId="55" borderId="212" applyNumberFormat="0" applyAlignment="0" applyProtection="0"/>
    <xf numFmtId="40" fontId="67" fillId="0" borderId="216">
      <alignment horizontal="right"/>
    </xf>
    <xf numFmtId="0" fontId="36" fillId="35" borderId="211" applyNumberFormat="0" applyFont="0" applyAlignment="0" applyProtection="0"/>
    <xf numFmtId="0" fontId="87" fillId="0" borderId="222" applyNumberFormat="0" applyFill="0" applyAlignment="0" applyProtection="0"/>
    <xf numFmtId="4" fontId="69" fillId="64" borderId="221" applyNumberFormat="0" applyProtection="0">
      <alignment horizontal="right" vertical="center"/>
    </xf>
    <xf numFmtId="0" fontId="26" fillId="63" borderId="212" applyNumberFormat="0" applyProtection="0">
      <alignment horizontal="left" vertical="center" indent="1"/>
    </xf>
    <xf numFmtId="40" fontId="71" fillId="0" borderId="216"/>
    <xf numFmtId="179" fontId="67" fillId="0" borderId="197">
      <alignment horizontal="right"/>
    </xf>
    <xf numFmtId="40" fontId="67" fillId="0" borderId="197">
      <alignment horizontal="right"/>
    </xf>
    <xf numFmtId="0" fontId="26" fillId="70" borderId="220" applyNumberFormat="0" applyFont="0" applyAlignment="0" applyProtection="0"/>
    <xf numFmtId="0" fontId="26" fillId="63" borderId="221" applyNumberFormat="0" applyProtection="0">
      <alignment horizontal="left" vertical="center" indent="1"/>
    </xf>
    <xf numFmtId="0" fontId="26" fillId="35" borderId="220" applyNumberFormat="0" applyFont="0" applyAlignment="0" applyProtection="0"/>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82" fillId="61" borderId="218" applyNumberFormat="0" applyAlignment="0" applyProtection="0"/>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97" fillId="0" borderId="222" applyNumberFormat="0" applyFill="0" applyAlignment="0" applyProtection="0"/>
    <xf numFmtId="0" fontId="82" fillId="61" borderId="218" applyNumberFormat="0" applyAlignment="0" applyProtection="0"/>
    <xf numFmtId="0" fontId="113" fillId="67" borderId="218" applyNumberFormat="0" applyAlignment="0" applyProtection="0"/>
    <xf numFmtId="0" fontId="82" fillId="61" borderId="218" applyNumberFormat="0" applyAlignment="0" applyProtection="0"/>
    <xf numFmtId="0" fontId="82" fillId="42" borderId="218" applyNumberFormat="0" applyAlignment="0" applyProtection="0"/>
    <xf numFmtId="0" fontId="82" fillId="61" borderId="218" applyNumberFormat="0" applyAlignment="0" applyProtection="0"/>
    <xf numFmtId="0" fontId="87" fillId="0" borderId="223" applyNumberFormat="0" applyFill="0" applyAlignment="0" applyProtection="0"/>
    <xf numFmtId="179" fontId="67" fillId="0" borderId="225">
      <alignment horizontal="right"/>
    </xf>
    <xf numFmtId="0" fontId="113" fillId="67" borderId="218" applyNumberFormat="0" applyAlignment="0" applyProtection="0"/>
    <xf numFmtId="0" fontId="82" fillId="61" borderId="218" applyNumberFormat="0" applyAlignment="0" applyProtection="0"/>
    <xf numFmtId="0" fontId="91" fillId="0" borderId="210"/>
    <xf numFmtId="0" fontId="26" fillId="63" borderId="221" applyNumberFormat="0" applyProtection="0">
      <alignment horizontal="left" vertical="center" indent="1"/>
    </xf>
    <xf numFmtId="0" fontId="87" fillId="0" borderId="214" applyNumberFormat="0" applyFill="0" applyAlignment="0" applyProtection="0"/>
    <xf numFmtId="0" fontId="82" fillId="61" borderId="218" applyNumberFormat="0" applyAlignment="0" applyProtection="0"/>
    <xf numFmtId="0" fontId="82" fillId="61" borderId="218" applyNumberFormat="0" applyAlignment="0" applyProtection="0"/>
    <xf numFmtId="0" fontId="87" fillId="0" borderId="223" applyNumberFormat="0" applyFill="0" applyAlignment="0" applyProtection="0"/>
    <xf numFmtId="0" fontId="85" fillId="55" borderId="221" applyNumberFormat="0" applyAlignment="0" applyProtection="0"/>
    <xf numFmtId="0" fontId="87" fillId="0" borderId="223" applyNumberFormat="0" applyFill="0" applyAlignment="0" applyProtection="0"/>
    <xf numFmtId="0" fontId="82" fillId="61" borderId="218" applyNumberFormat="0" applyAlignment="0" applyProtection="0"/>
    <xf numFmtId="0" fontId="82" fillId="61" borderId="218" applyNumberFormat="0" applyAlignment="0" applyProtection="0"/>
    <xf numFmtId="0" fontId="87" fillId="0" borderId="223" applyNumberFormat="0" applyFill="0" applyAlignment="0" applyProtection="0"/>
    <xf numFmtId="10" fontId="6" fillId="60" borderId="217" applyNumberFormat="0" applyBorder="0" applyAlignment="0" applyProtection="0"/>
    <xf numFmtId="0" fontId="82" fillId="61" borderId="218" applyNumberFormat="0" applyAlignment="0" applyProtection="0"/>
    <xf numFmtId="0" fontId="87" fillId="0" borderId="222" applyNumberFormat="0" applyFill="0" applyAlignment="0" applyProtection="0"/>
    <xf numFmtId="0" fontId="87" fillId="0" borderId="222" applyNumberFormat="0" applyFill="0" applyAlignment="0" applyProtection="0"/>
    <xf numFmtId="0" fontId="91" fillId="0" borderId="219"/>
    <xf numFmtId="0" fontId="87" fillId="0" borderId="222" applyNumberFormat="0" applyFill="0" applyAlignment="0" applyProtection="0"/>
    <xf numFmtId="0" fontId="82" fillId="61" borderId="218" applyNumberFormat="0" applyAlignment="0" applyProtection="0"/>
    <xf numFmtId="0" fontId="87" fillId="0" borderId="204" applyNumberFormat="0" applyFill="0" applyAlignment="0" applyProtection="0"/>
    <xf numFmtId="0" fontId="87" fillId="0" borderId="204" applyNumberFormat="0" applyFill="0" applyAlignment="0" applyProtection="0"/>
    <xf numFmtId="0" fontId="87" fillId="0" borderId="204" applyNumberFormat="0" applyFill="0" applyAlignment="0" applyProtection="0"/>
    <xf numFmtId="0" fontId="75" fillId="55" borderId="209" applyNumberFormat="0" applyAlignment="0" applyProtection="0"/>
    <xf numFmtId="0" fontId="26" fillId="35" borderId="211" applyNumberFormat="0" applyFont="0" applyAlignment="0" applyProtection="0"/>
    <xf numFmtId="0" fontId="82" fillId="61" borderId="209" applyNumberFormat="0" applyAlignment="0" applyProtection="0"/>
    <xf numFmtId="0" fontId="82" fillId="61" borderId="199" applyNumberFormat="0" applyAlignment="0" applyProtection="0"/>
    <xf numFmtId="4" fontId="69" fillId="62" borderId="221" applyNumberFormat="0" applyProtection="0">
      <alignment horizontal="left" vertical="center" indent="1"/>
    </xf>
    <xf numFmtId="0" fontId="82" fillId="61" borderId="218" applyNumberFormat="0" applyAlignment="0" applyProtection="0"/>
    <xf numFmtId="0" fontId="26" fillId="63" borderId="221" applyNumberFormat="0" applyProtection="0">
      <alignment horizontal="left" vertical="center" indent="1"/>
    </xf>
    <xf numFmtId="0" fontId="82" fillId="61" borderId="199" applyNumberFormat="0" applyAlignment="0" applyProtection="0"/>
    <xf numFmtId="0" fontId="113" fillId="67" borderId="199" applyNumberFormat="0" applyAlignment="0" applyProtection="0"/>
    <xf numFmtId="4" fontId="69" fillId="64" borderId="212" applyNumberFormat="0" applyProtection="0">
      <alignment horizontal="right" vertical="center"/>
    </xf>
    <xf numFmtId="0" fontId="82" fillId="61" borderId="199" applyNumberFormat="0" applyAlignment="0" applyProtection="0"/>
    <xf numFmtId="0" fontId="26" fillId="35" borderId="211" applyNumberFormat="0" applyFont="0" applyAlignment="0" applyProtection="0"/>
    <xf numFmtId="0" fontId="26" fillId="35" borderId="201" applyNumberFormat="0" applyFont="0" applyAlignment="0" applyProtection="0"/>
    <xf numFmtId="0" fontId="85" fillId="67" borderId="202" applyNumberFormat="0" applyAlignment="0" applyProtection="0"/>
    <xf numFmtId="0" fontId="87" fillId="0" borderId="204" applyNumberFormat="0" applyFill="0" applyAlignment="0" applyProtection="0"/>
    <xf numFmtId="0" fontId="82" fillId="61" borderId="218" applyNumberFormat="0" applyAlignment="0" applyProtection="0"/>
    <xf numFmtId="0" fontId="26" fillId="35" borderId="220" applyNumberFormat="0" applyFont="0" applyAlignment="0" applyProtection="0"/>
    <xf numFmtId="10" fontId="6" fillId="60" borderId="217" applyNumberFormat="0" applyBorder="0" applyAlignment="0" applyProtection="0"/>
    <xf numFmtId="0" fontId="82" fillId="61" borderId="218" applyNumberFormat="0" applyAlignment="0" applyProtection="0"/>
    <xf numFmtId="0" fontId="87" fillId="0" borderId="222" applyNumberFormat="0" applyFill="0" applyAlignment="0" applyProtection="0"/>
    <xf numFmtId="4" fontId="69" fillId="62" borderId="221" applyNumberFormat="0" applyProtection="0">
      <alignment horizontal="left" vertical="center" indent="1"/>
    </xf>
    <xf numFmtId="10" fontId="6" fillId="60" borderId="198" applyNumberFormat="0" applyBorder="0" applyAlignment="0" applyProtection="0"/>
    <xf numFmtId="10" fontId="6" fillId="60" borderId="198" applyNumberFormat="0" applyBorder="0" applyAlignment="0" applyProtection="0"/>
    <xf numFmtId="4" fontId="69" fillId="62" borderId="212" applyNumberFormat="0" applyProtection="0">
      <alignment vertical="center"/>
    </xf>
    <xf numFmtId="4" fontId="69" fillId="62" borderId="212" applyNumberFormat="0" applyProtection="0">
      <alignment vertical="center"/>
    </xf>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91" fillId="0" borderId="219"/>
    <xf numFmtId="0" fontId="87" fillId="0" borderId="204" applyNumberFormat="0" applyFill="0" applyAlignment="0" applyProtection="0"/>
    <xf numFmtId="0" fontId="26" fillId="35" borderId="220" applyNumberFormat="0" applyFont="0" applyAlignment="0" applyProtection="0"/>
    <xf numFmtId="0" fontId="85" fillId="67" borderId="221" applyNumberFormat="0" applyAlignment="0" applyProtection="0"/>
    <xf numFmtId="0" fontId="91" fillId="0" borderId="200"/>
    <xf numFmtId="0" fontId="91" fillId="0" borderId="200"/>
    <xf numFmtId="0" fontId="91" fillId="0" borderId="200"/>
    <xf numFmtId="0" fontId="91" fillId="0" borderId="200"/>
    <xf numFmtId="0" fontId="91" fillId="0" borderId="200"/>
    <xf numFmtId="0" fontId="91" fillId="0" borderId="200"/>
    <xf numFmtId="0" fontId="93" fillId="58" borderId="210"/>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82" fillId="61" borderId="218" applyNumberFormat="0" applyAlignment="0" applyProtection="0"/>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26" fillId="63" borderId="221" applyNumberFormat="0" applyProtection="0">
      <alignment horizontal="left" vertical="center" indent="1"/>
    </xf>
    <xf numFmtId="0" fontId="91" fillId="0" borderId="219"/>
    <xf numFmtId="0" fontId="93" fillId="0" borderId="200"/>
    <xf numFmtId="0" fontId="93" fillId="58" borderId="200"/>
    <xf numFmtId="0" fontId="26" fillId="63" borderId="202" applyNumberFormat="0" applyProtection="0">
      <alignment horizontal="left" vertical="center" indent="1"/>
    </xf>
    <xf numFmtId="4" fontId="69" fillId="62" borderId="202" applyNumberFormat="0" applyProtection="0">
      <alignment horizontal="left" vertical="center" indent="1"/>
    </xf>
    <xf numFmtId="4" fontId="69" fillId="62" borderId="202" applyNumberFormat="0" applyProtection="0">
      <alignment horizontal="left" vertical="center" indent="1"/>
    </xf>
    <xf numFmtId="0" fontId="82" fillId="61" borderId="218" applyNumberFormat="0" applyAlignment="0" applyProtection="0"/>
    <xf numFmtId="0" fontId="36" fillId="35" borderId="220" applyNumberFormat="0" applyFont="0" applyAlignment="0" applyProtection="0"/>
    <xf numFmtId="0" fontId="87" fillId="0" borderId="222" applyNumberFormat="0" applyFill="0" applyAlignment="0" applyProtection="0"/>
    <xf numFmtId="0" fontId="26" fillId="63" borderId="221" applyNumberFormat="0" applyProtection="0">
      <alignment horizontal="left" vertical="center" indent="1"/>
    </xf>
    <xf numFmtId="0" fontId="141" fillId="55" borderId="221" applyNumberFormat="0" applyAlignment="0" applyProtection="0"/>
    <xf numFmtId="0" fontId="26" fillId="63" borderId="221" applyNumberFormat="0" applyProtection="0">
      <alignment horizontal="left" vertical="center" indent="1"/>
    </xf>
    <xf numFmtId="0" fontId="75" fillId="55" borderId="209" applyNumberFormat="0" applyAlignment="0" applyProtection="0"/>
    <xf numFmtId="0" fontId="75" fillId="55" borderId="209" applyNumberFormat="0" applyAlignment="0" applyProtection="0"/>
    <xf numFmtId="0" fontId="138" fillId="42" borderId="218" applyNumberFormat="0" applyAlignment="0" applyProtection="0"/>
    <xf numFmtId="0" fontId="82" fillId="42" borderId="199" applyNumberFormat="0" applyAlignment="0" applyProtection="0"/>
    <xf numFmtId="10" fontId="6" fillId="60" borderId="198" applyNumberFormat="0" applyBorder="0" applyAlignment="0" applyProtection="0"/>
    <xf numFmtId="10" fontId="6" fillId="60" borderId="198" applyNumberFormat="0" applyBorder="0" applyAlignment="0" applyProtection="0"/>
    <xf numFmtId="0" fontId="82" fillId="42" borderId="199" applyNumberFormat="0" applyAlignment="0" applyProtection="0"/>
    <xf numFmtId="0" fontId="82" fillId="42" borderId="199" applyNumberFormat="0" applyAlignment="0" applyProtection="0"/>
    <xf numFmtId="0" fontId="82" fillId="42" borderId="199" applyNumberFormat="0" applyAlignment="0" applyProtection="0"/>
    <xf numFmtId="0" fontId="26" fillId="35" borderId="201" applyNumberFormat="0" applyFont="0" applyAlignment="0" applyProtection="0"/>
    <xf numFmtId="0" fontId="26" fillId="35" borderId="201" applyNumberFormat="0" applyFont="0" applyAlignment="0" applyProtection="0"/>
    <xf numFmtId="0" fontId="91" fillId="0" borderId="210"/>
    <xf numFmtId="10" fontId="6" fillId="60" borderId="208" applyNumberFormat="0" applyBorder="0" applyAlignment="0" applyProtection="0"/>
    <xf numFmtId="0" fontId="26" fillId="35" borderId="220" applyNumberFormat="0" applyFont="0" applyAlignment="0" applyProtection="0"/>
    <xf numFmtId="0" fontId="131" fillId="55" borderId="218" applyNumberFormat="0" applyAlignment="0" applyProtection="0"/>
    <xf numFmtId="40" fontId="70" fillId="0" borderId="216"/>
    <xf numFmtId="10" fontId="6" fillId="60" borderId="217" applyNumberFormat="0" applyBorder="0" applyAlignment="0" applyProtection="0"/>
    <xf numFmtId="0" fontId="87" fillId="0" borderId="223" applyNumberFormat="0" applyFill="0" applyAlignment="0" applyProtection="0"/>
    <xf numFmtId="0" fontId="91" fillId="0" borderId="219"/>
    <xf numFmtId="0" fontId="26" fillId="35" borderId="211" applyNumberFormat="0" applyFont="0" applyAlignment="0" applyProtection="0"/>
    <xf numFmtId="0" fontId="82" fillId="42" borderId="199" applyNumberFormat="0" applyAlignment="0" applyProtection="0"/>
    <xf numFmtId="0" fontId="82" fillId="42" borderId="199" applyNumberFormat="0" applyAlignment="0" applyProtection="0"/>
    <xf numFmtId="10" fontId="6" fillId="60" borderId="198" applyNumberFormat="0" applyBorder="0" applyAlignment="0" applyProtection="0"/>
    <xf numFmtId="0" fontId="82" fillId="42" borderId="199" applyNumberFormat="0" applyAlignment="0" applyProtection="0"/>
    <xf numFmtId="0" fontId="75" fillId="55" borderId="218" applyNumberFormat="0" applyAlignment="0" applyProtection="0"/>
    <xf numFmtId="0" fontId="75" fillId="55" borderId="218" applyNumberFormat="0" applyAlignment="0" applyProtection="0"/>
    <xf numFmtId="0" fontId="87" fillId="0" borderId="222" applyNumberFormat="0" applyFill="0" applyAlignment="0" applyProtection="0"/>
    <xf numFmtId="0" fontId="82" fillId="61" borderId="218" applyNumberFormat="0" applyAlignment="0" applyProtection="0"/>
    <xf numFmtId="4" fontId="69" fillId="62" borderId="212" applyNumberFormat="0" applyProtection="0">
      <alignment horizontal="left" vertical="center" indent="1"/>
    </xf>
    <xf numFmtId="0" fontId="93" fillId="0" borderId="200"/>
    <xf numFmtId="0" fontId="87" fillId="0" borderId="213" applyNumberFormat="0" applyFill="0" applyAlignment="0" applyProtection="0"/>
    <xf numFmtId="0" fontId="91" fillId="0" borderId="200"/>
    <xf numFmtId="0" fontId="91" fillId="0" borderId="200"/>
    <xf numFmtId="0" fontId="91" fillId="0" borderId="200"/>
    <xf numFmtId="0" fontId="87" fillId="0" borderId="223" applyNumberFormat="0" applyFill="0" applyAlignment="0" applyProtection="0"/>
    <xf numFmtId="4" fontId="69" fillId="62" borderId="221" applyNumberFormat="0" applyProtection="0">
      <alignment vertical="center"/>
    </xf>
    <xf numFmtId="0" fontId="82" fillId="42" borderId="218" applyNumberFormat="0" applyAlignment="0" applyProtection="0"/>
    <xf numFmtId="0" fontId="85" fillId="67" borderId="212" applyNumberFormat="0" applyAlignment="0" applyProtection="0"/>
    <xf numFmtId="0" fontId="26" fillId="35" borderId="201" applyNumberFormat="0" applyFont="0" applyAlignment="0" applyProtection="0"/>
    <xf numFmtId="0" fontId="26" fillId="35" borderId="201" applyNumberFormat="0" applyFont="0" applyAlignment="0" applyProtection="0"/>
    <xf numFmtId="0" fontId="36" fillId="35" borderId="201" applyNumberFormat="0" applyFont="0" applyAlignment="0" applyProtection="0"/>
    <xf numFmtId="0" fontId="26" fillId="35" borderId="201" applyNumberFormat="0" applyFont="0" applyAlignment="0" applyProtection="0"/>
    <xf numFmtId="0" fontId="26" fillId="35" borderId="201" applyNumberFormat="0" applyFont="0" applyAlignment="0" applyProtection="0"/>
    <xf numFmtId="0" fontId="36" fillId="35" borderId="201" applyNumberFormat="0" applyFont="0" applyAlignment="0" applyProtection="0"/>
    <xf numFmtId="0" fontId="36" fillId="35" borderId="201" applyNumberFormat="0" applyFont="0" applyAlignment="0" applyProtection="0"/>
    <xf numFmtId="0" fontId="69" fillId="35" borderId="201" applyNumberFormat="0" applyFont="0" applyAlignment="0" applyProtection="0"/>
    <xf numFmtId="0" fontId="36" fillId="35" borderId="201" applyNumberFormat="0" applyFont="0" applyAlignment="0" applyProtection="0"/>
    <xf numFmtId="0" fontId="26" fillId="35" borderId="201" applyNumberFormat="0" applyFont="0" applyAlignment="0" applyProtection="0"/>
    <xf numFmtId="0" fontId="36" fillId="35" borderId="201" applyNumberFormat="0" applyFont="0" applyAlignment="0" applyProtection="0"/>
    <xf numFmtId="0" fontId="26" fillId="35" borderId="201" applyNumberFormat="0" applyFont="0" applyAlignment="0" applyProtection="0"/>
    <xf numFmtId="0" fontId="36" fillId="35" borderId="201" applyNumberFormat="0" applyFont="0" applyAlignment="0" applyProtection="0"/>
    <xf numFmtId="0" fontId="85" fillId="55" borderId="202" applyNumberFormat="0" applyAlignment="0" applyProtection="0"/>
    <xf numFmtId="0" fontId="85" fillId="55" borderId="202" applyNumberFormat="0" applyAlignment="0" applyProtection="0"/>
    <xf numFmtId="0" fontId="85" fillId="55" borderId="202" applyNumberFormat="0" applyAlignment="0" applyProtection="0"/>
    <xf numFmtId="0" fontId="82" fillId="61" borderId="218" applyNumberFormat="0" applyAlignment="0" applyProtection="0"/>
    <xf numFmtId="0" fontId="82" fillId="61" borderId="218" applyNumberFormat="0" applyAlignment="0" applyProtection="0"/>
    <xf numFmtId="0" fontId="26" fillId="63" borderId="221" applyNumberFormat="0" applyProtection="0">
      <alignment horizontal="left" vertical="center" indent="1"/>
    </xf>
    <xf numFmtId="4" fontId="69" fillId="62" borderId="221" applyNumberFormat="0" applyProtection="0">
      <alignment vertical="center"/>
    </xf>
    <xf numFmtId="0" fontId="82" fillId="61" borderId="218" applyNumberFormat="0" applyAlignment="0" applyProtection="0"/>
    <xf numFmtId="0" fontId="85" fillId="55" borderId="221" applyNumberFormat="0" applyAlignment="0" applyProtection="0"/>
    <xf numFmtId="40" fontId="67" fillId="0" borderId="207">
      <alignment horizontal="right"/>
    </xf>
    <xf numFmtId="179" fontId="67" fillId="0" borderId="207">
      <alignment horizontal="right"/>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93" fillId="58" borderId="219"/>
    <xf numFmtId="0" fontId="36" fillId="35" borderId="220" applyNumberFormat="0" applyFont="0" applyAlignment="0" applyProtection="0"/>
    <xf numFmtId="0" fontId="85" fillId="55" borderId="221" applyNumberFormat="0" applyAlignment="0" applyProtection="0"/>
    <xf numFmtId="0" fontId="26" fillId="70" borderId="220" applyNumberFormat="0" applyFont="0" applyAlignment="0" applyProtection="0"/>
    <xf numFmtId="0" fontId="87" fillId="0" borderId="224" applyNumberFormat="0" applyFill="0" applyAlignment="0" applyProtection="0"/>
    <xf numFmtId="0" fontId="113" fillId="67" borderId="218" applyNumberFormat="0" applyAlignment="0" applyProtection="0"/>
    <xf numFmtId="40" fontId="70" fillId="0" borderId="216"/>
    <xf numFmtId="0" fontId="26" fillId="63" borderId="221" applyNumberFormat="0" applyProtection="0">
      <alignment horizontal="left" vertical="center" indent="1"/>
    </xf>
    <xf numFmtId="0" fontId="75" fillId="55" borderId="199" applyNumberFormat="0" applyAlignment="0" applyProtection="0"/>
    <xf numFmtId="0" fontId="75" fillId="55" borderId="199" applyNumberFormat="0" applyAlignment="0" applyProtection="0"/>
    <xf numFmtId="0" fontId="75" fillId="55" borderId="199" applyNumberFormat="0" applyAlignment="0" applyProtection="0"/>
    <xf numFmtId="10" fontId="6" fillId="60" borderId="217" applyNumberFormat="0" applyBorder="0" applyAlignment="0" applyProtection="0"/>
    <xf numFmtId="0" fontId="87" fillId="0" borderId="223" applyNumberFormat="0" applyFill="0" applyAlignment="0" applyProtection="0"/>
    <xf numFmtId="0" fontId="82" fillId="42" borderId="218" applyNumberFormat="0" applyAlignment="0" applyProtection="0"/>
    <xf numFmtId="4" fontId="69" fillId="62" borderId="202" applyNumberFormat="0" applyProtection="0">
      <alignment vertical="center"/>
    </xf>
    <xf numFmtId="4" fontId="69" fillId="62" borderId="202" applyNumberFormat="0" applyProtection="0">
      <alignment vertical="center"/>
    </xf>
    <xf numFmtId="4" fontId="69" fillId="62" borderId="202" applyNumberFormat="0" applyProtection="0">
      <alignment horizontal="left" vertical="center" indent="1"/>
    </xf>
    <xf numFmtId="4" fontId="69" fillId="62" borderId="202" applyNumberFormat="0" applyProtection="0">
      <alignment horizontal="left" vertical="center" indent="1"/>
    </xf>
    <xf numFmtId="4" fontId="69" fillId="62" borderId="202" applyNumberFormat="0" applyProtection="0">
      <alignment horizontal="left" vertical="center" indent="1"/>
    </xf>
    <xf numFmtId="4" fontId="69" fillId="62"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4" fontId="69" fillId="64" borderId="202" applyNumberFormat="0" applyProtection="0">
      <alignment horizontal="right" vertical="center"/>
    </xf>
    <xf numFmtId="4" fontId="69" fillId="64" borderId="202" applyNumberFormat="0" applyProtection="0">
      <alignment horizontal="right" vertical="center"/>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21" applyNumberFormat="0" applyProtection="0">
      <alignment horizontal="left" vertical="center" indent="1"/>
    </xf>
    <xf numFmtId="0" fontId="82" fillId="61" borderId="209" applyNumberFormat="0" applyAlignment="0" applyProtection="0"/>
    <xf numFmtId="0" fontId="26" fillId="35" borderId="220" applyNumberFormat="0" applyFont="0" applyAlignment="0" applyProtection="0"/>
    <xf numFmtId="0" fontId="82" fillId="61" borderId="209" applyNumberFormat="0" applyAlignment="0" applyProtection="0"/>
    <xf numFmtId="0" fontId="69" fillId="35" borderId="211" applyNumberFormat="0" applyFont="0" applyAlignment="0" applyProtection="0"/>
    <xf numFmtId="0" fontId="87" fillId="0" borderId="223" applyNumberFormat="0" applyFill="0" applyAlignment="0" applyProtection="0"/>
    <xf numFmtId="0" fontId="75" fillId="55" borderId="209" applyNumberFormat="0" applyAlignment="0" applyProtection="0"/>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82" fillId="75" borderId="218" applyNumberFormat="0" applyAlignment="0" applyProtection="0"/>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82" fillId="61" borderId="218" applyNumberFormat="0" applyAlignment="0" applyProtection="0"/>
    <xf numFmtId="0" fontId="82" fillId="61" borderId="209" applyNumberFormat="0" applyAlignment="0" applyProtection="0"/>
    <xf numFmtId="0" fontId="36" fillId="35" borderId="220" applyNumberFormat="0" applyFont="0" applyAlignment="0" applyProtection="0"/>
    <xf numFmtId="0" fontId="82" fillId="61" borderId="218" applyNumberFormat="0" applyAlignment="0" applyProtection="0"/>
    <xf numFmtId="0" fontId="87" fillId="0" borderId="222" applyNumberFormat="0" applyFill="0" applyAlignment="0" applyProtection="0"/>
    <xf numFmtId="0" fontId="93" fillId="58" borderId="200"/>
    <xf numFmtId="0" fontId="87" fillId="0" borderId="213" applyNumberFormat="0" applyFill="0" applyAlignment="0" applyProtection="0"/>
    <xf numFmtId="0" fontId="87" fillId="0" borderId="213" applyNumberFormat="0" applyFill="0" applyAlignment="0" applyProtection="0"/>
    <xf numFmtId="0" fontId="91" fillId="0" borderId="200"/>
    <xf numFmtId="0" fontId="82" fillId="61" borderId="209" applyNumberFormat="0" applyAlignment="0" applyProtection="0"/>
    <xf numFmtId="0" fontId="113" fillId="67" borderId="209" applyNumberFormat="0" applyAlignment="0" applyProtection="0"/>
    <xf numFmtId="0" fontId="26" fillId="35" borderId="220" applyNumberFormat="0" applyFont="0" applyAlignment="0" applyProtection="0"/>
    <xf numFmtId="0" fontId="87" fillId="0" borderId="214" applyNumberFormat="0" applyFill="0" applyAlignment="0" applyProtection="0"/>
    <xf numFmtId="0" fontId="87" fillId="0" borderId="204" applyNumberFormat="0" applyFill="0" applyAlignment="0" applyProtection="0"/>
    <xf numFmtId="0" fontId="97" fillId="0" borderId="213" applyNumberFormat="0" applyFill="0" applyAlignment="0" applyProtection="0"/>
    <xf numFmtId="0" fontId="82" fillId="61" borderId="209" applyNumberFormat="0" applyAlignment="0" applyProtection="0"/>
    <xf numFmtId="0" fontId="36" fillId="35" borderId="220" applyNumberFormat="0" applyFont="0" applyAlignment="0" applyProtection="0"/>
    <xf numFmtId="0" fontId="87" fillId="0" borderId="222" applyNumberFormat="0" applyFill="0" applyAlignment="0" applyProtection="0"/>
    <xf numFmtId="0" fontId="93" fillId="0" borderId="219"/>
    <xf numFmtId="0" fontId="75" fillId="55" borderId="218" applyNumberFormat="0" applyAlignment="0" applyProtection="0"/>
    <xf numFmtId="0" fontId="87" fillId="0" borderId="204" applyNumberFormat="0" applyFill="0" applyAlignment="0" applyProtection="0"/>
    <xf numFmtId="0" fontId="82" fillId="61" borderId="218" applyNumberFormat="0" applyAlignment="0" applyProtection="0"/>
    <xf numFmtId="0" fontId="91" fillId="0" borderId="21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4" fontId="69" fillId="62" borderId="202" applyNumberFormat="0" applyProtection="0">
      <alignment vertical="center"/>
    </xf>
    <xf numFmtId="4" fontId="69" fillId="62" borderId="202" applyNumberFormat="0" applyProtection="0">
      <alignment vertical="center"/>
    </xf>
    <xf numFmtId="10" fontId="6" fillId="60" borderId="198" applyNumberFormat="0" applyBorder="0" applyAlignment="0" applyProtection="0"/>
    <xf numFmtId="10" fontId="6" fillId="60" borderId="198" applyNumberFormat="0" applyBorder="0" applyAlignment="0" applyProtection="0"/>
    <xf numFmtId="4" fontId="69" fillId="62" borderId="212" applyNumberFormat="0" applyProtection="0">
      <alignment horizontal="left" vertical="center" indent="1"/>
    </xf>
    <xf numFmtId="0" fontId="87" fillId="0" borderId="213" applyNumberFormat="0" applyFill="0" applyAlignment="0" applyProtection="0"/>
    <xf numFmtId="0" fontId="93" fillId="58" borderId="219"/>
    <xf numFmtId="0" fontId="26" fillId="63" borderId="221" applyNumberFormat="0" applyProtection="0">
      <alignment horizontal="left" vertical="center" indent="1"/>
    </xf>
    <xf numFmtId="4" fontId="69" fillId="62" borderId="221" applyNumberFormat="0" applyProtection="0">
      <alignment horizontal="left" vertical="center" indent="1"/>
    </xf>
    <xf numFmtId="0" fontId="26" fillId="35" borderId="211" applyNumberFormat="0" applyFont="0" applyAlignment="0" applyProtection="0"/>
    <xf numFmtId="4" fontId="69" fillId="64" borderId="221" applyNumberFormat="0" applyProtection="0">
      <alignment horizontal="right" vertical="center"/>
    </xf>
    <xf numFmtId="0" fontId="87" fillId="0" borderId="214" applyNumberFormat="0" applyFill="0" applyAlignment="0" applyProtection="0"/>
    <xf numFmtId="0" fontId="87" fillId="0" borderId="222" applyNumberFormat="0" applyFill="0" applyAlignment="0" applyProtection="0"/>
    <xf numFmtId="0" fontId="87" fillId="0" borderId="204" applyNumberFormat="0" applyFill="0" applyAlignment="0" applyProtection="0"/>
    <xf numFmtId="0" fontId="85" fillId="67" borderId="202" applyNumberFormat="0" applyAlignment="0" applyProtection="0"/>
    <xf numFmtId="0" fontId="26" fillId="35" borderId="201" applyNumberFormat="0" applyFont="0" applyAlignment="0" applyProtection="0"/>
    <xf numFmtId="0" fontId="26" fillId="35" borderId="201" applyNumberFormat="0" applyFont="0" applyAlignment="0" applyProtection="0"/>
    <xf numFmtId="0" fontId="26" fillId="35" borderId="201" applyNumberFormat="0" applyFont="0" applyAlignment="0" applyProtection="0"/>
    <xf numFmtId="0" fontId="82" fillId="61" borderId="199" applyNumberFormat="0" applyAlignment="0" applyProtection="0"/>
    <xf numFmtId="4" fontId="69" fillId="62" borderId="221" applyNumberFormat="0" applyProtection="0">
      <alignment vertical="center"/>
    </xf>
    <xf numFmtId="4" fontId="69" fillId="64" borderId="202" applyNumberFormat="0" applyProtection="0">
      <alignment horizontal="right" vertical="center"/>
    </xf>
    <xf numFmtId="0" fontId="82" fillId="42" borderId="218" applyNumberFormat="0" applyAlignment="0" applyProtection="0"/>
    <xf numFmtId="0" fontId="113" fillId="67" borderId="199" applyNumberFormat="0" applyAlignment="0" applyProtection="0"/>
    <xf numFmtId="0" fontId="26" fillId="35" borderId="220" applyNumberFormat="0" applyFont="0" applyAlignment="0" applyProtection="0"/>
    <xf numFmtId="0" fontId="82" fillId="61" borderId="199" applyNumberFormat="0" applyAlignment="0" applyProtection="0"/>
    <xf numFmtId="0" fontId="138" fillId="42" borderId="218" applyNumberFormat="0" applyAlignment="0" applyProtection="0"/>
    <xf numFmtId="0" fontId="26" fillId="63" borderId="212" applyNumberFormat="0" applyProtection="0">
      <alignment horizontal="left" vertical="center" indent="1"/>
    </xf>
    <xf numFmtId="0" fontId="82" fillId="61" borderId="209" applyNumberFormat="0" applyAlignment="0" applyProtection="0"/>
    <xf numFmtId="4" fontId="69" fillId="64" borderId="221" applyNumberFormat="0" applyProtection="0">
      <alignment horizontal="right" vertical="center"/>
    </xf>
    <xf numFmtId="0" fontId="26" fillId="63" borderId="221" applyNumberFormat="0" applyProtection="0">
      <alignment horizontal="left" vertical="center" indent="1"/>
    </xf>
    <xf numFmtId="0" fontId="82" fillId="61" borderId="199" applyNumberFormat="0" applyAlignment="0" applyProtection="0"/>
    <xf numFmtId="0" fontId="82" fillId="61" borderId="199" applyNumberFormat="0" applyAlignment="0" applyProtection="0"/>
    <xf numFmtId="0" fontId="26" fillId="35" borderId="201" applyNumberFormat="0" applyFont="0" applyAlignment="0" applyProtection="0"/>
    <xf numFmtId="0" fontId="82" fillId="61" borderId="199" applyNumberFormat="0" applyAlignment="0" applyProtection="0"/>
    <xf numFmtId="0" fontId="75" fillId="55" borderId="199" applyNumberFormat="0" applyAlignment="0" applyProtection="0"/>
    <xf numFmtId="0" fontId="87" fillId="0" borderId="204" applyNumberFormat="0" applyFill="0" applyAlignment="0" applyProtection="0"/>
    <xf numFmtId="0" fontId="87" fillId="0" borderId="204" applyNumberFormat="0" applyFill="0" applyAlignment="0" applyProtection="0"/>
    <xf numFmtId="0" fontId="87" fillId="0" borderId="204" applyNumberFormat="0" applyFill="0" applyAlignment="0" applyProtection="0"/>
    <xf numFmtId="0" fontId="26" fillId="63" borderId="221" applyNumberFormat="0" applyProtection="0">
      <alignment horizontal="left" vertical="center" indent="1"/>
    </xf>
    <xf numFmtId="0" fontId="26" fillId="35" borderId="220" applyNumberFormat="0" applyFont="0" applyAlignment="0" applyProtection="0"/>
    <xf numFmtId="0" fontId="82" fillId="61" borderId="218" applyNumberFormat="0" applyAlignment="0" applyProtection="0"/>
    <xf numFmtId="0" fontId="97" fillId="0" borderId="222" applyNumberFormat="0" applyFill="0" applyAlignment="0" applyProtection="0"/>
    <xf numFmtId="0" fontId="87" fillId="0" borderId="222" applyNumberFormat="0" applyFill="0" applyAlignment="0" applyProtection="0"/>
    <xf numFmtId="0" fontId="91" fillId="0" borderId="219"/>
    <xf numFmtId="0" fontId="131" fillId="55" borderId="218" applyNumberFormat="0" applyAlignment="0" applyProtection="0"/>
    <xf numFmtId="0" fontId="82" fillId="61" borderId="218" applyNumberFormat="0" applyAlignment="0" applyProtection="0"/>
    <xf numFmtId="0" fontId="91" fillId="0" borderId="210"/>
    <xf numFmtId="0" fontId="85" fillId="55" borderId="221" applyNumberFormat="0" applyAlignment="0" applyProtection="0"/>
    <xf numFmtId="0" fontId="26" fillId="35" borderId="220" applyNumberFormat="0" applyFont="0" applyAlignment="0" applyProtection="0"/>
    <xf numFmtId="0" fontId="87" fillId="0" borderId="213" applyNumberFormat="0" applyFill="0" applyAlignment="0" applyProtection="0"/>
    <xf numFmtId="0" fontId="82" fillId="61" borderId="209" applyNumberFormat="0" applyAlignment="0" applyProtection="0"/>
    <xf numFmtId="10" fontId="6" fillId="60" borderId="208" applyNumberFormat="0" applyBorder="0" applyAlignment="0" applyProtection="0"/>
    <xf numFmtId="0" fontId="36" fillId="35" borderId="220" applyNumberFormat="0" applyFont="0" applyAlignment="0" applyProtection="0"/>
    <xf numFmtId="0" fontId="82" fillId="61" borderId="209" applyNumberFormat="0" applyAlignment="0" applyProtection="0"/>
    <xf numFmtId="40" fontId="71" fillId="0" borderId="216"/>
    <xf numFmtId="0" fontId="91" fillId="0" borderId="210"/>
    <xf numFmtId="0" fontId="93" fillId="0" borderId="210"/>
    <xf numFmtId="0" fontId="87" fillId="0" borderId="213" applyNumberFormat="0" applyFill="0" applyAlignment="0" applyProtection="0"/>
    <xf numFmtId="0" fontId="75" fillId="55" borderId="218" applyNumberFormat="0" applyAlignment="0" applyProtection="0"/>
    <xf numFmtId="0" fontId="82" fillId="61" borderId="209" applyNumberFormat="0" applyAlignment="0" applyProtection="0"/>
    <xf numFmtId="10" fontId="6" fillId="60" borderId="208" applyNumberFormat="0" applyBorder="0" applyAlignment="0" applyProtection="0"/>
    <xf numFmtId="0" fontId="87" fillId="0" borderId="214" applyNumberFormat="0" applyFill="0" applyAlignment="0" applyProtection="0"/>
    <xf numFmtId="0" fontId="82" fillId="61" borderId="209" applyNumberFormat="0" applyAlignment="0" applyProtection="0"/>
    <xf numFmtId="0" fontId="26" fillId="63" borderId="221" applyNumberFormat="0" applyProtection="0">
      <alignment horizontal="left" vertical="center" indent="1"/>
    </xf>
    <xf numFmtId="0" fontId="82" fillId="61" borderId="209" applyNumberFormat="0" applyAlignment="0" applyProtection="0"/>
    <xf numFmtId="0" fontId="87" fillId="0" borderId="214" applyNumberFormat="0" applyFill="0" applyAlignment="0" applyProtection="0"/>
    <xf numFmtId="0" fontId="87" fillId="0" borderId="204" applyNumberFormat="0" applyFill="0" applyAlignment="0" applyProtection="0"/>
    <xf numFmtId="4" fontId="69" fillId="62" borderId="221" applyNumberFormat="0" applyProtection="0">
      <alignment horizontal="left" vertical="center" indent="1"/>
    </xf>
    <xf numFmtId="0" fontId="26" fillId="63" borderId="212" applyNumberFormat="0" applyProtection="0">
      <alignment horizontal="left" vertical="center" indent="1"/>
    </xf>
    <xf numFmtId="0" fontId="87" fillId="0" borderId="213" applyNumberFormat="0" applyFill="0" applyAlignment="0" applyProtection="0"/>
    <xf numFmtId="0" fontId="87" fillId="0" borderId="213" applyNumberFormat="0" applyFill="0" applyAlignment="0" applyProtection="0"/>
    <xf numFmtId="0" fontId="91" fillId="0" borderId="200"/>
    <xf numFmtId="0" fontId="87" fillId="0" borderId="214" applyNumberFormat="0" applyFill="0" applyAlignment="0" applyProtection="0"/>
    <xf numFmtId="0" fontId="82" fillId="61" borderId="209" applyNumberFormat="0" applyAlignment="0" applyProtection="0"/>
    <xf numFmtId="0" fontId="82" fillId="61" borderId="218" applyNumberFormat="0" applyAlignment="0" applyProtection="0"/>
    <xf numFmtId="0" fontId="82" fillId="42" borderId="209" applyNumberFormat="0" applyAlignment="0" applyProtection="0"/>
    <xf numFmtId="0" fontId="82" fillId="61" borderId="209" applyNumberFormat="0" applyAlignment="0" applyProtection="0"/>
    <xf numFmtId="0" fontId="26" fillId="35" borderId="211" applyNumberFormat="0" applyFont="0" applyAlignment="0" applyProtection="0"/>
    <xf numFmtId="0" fontId="26" fillId="63" borderId="221" applyNumberFormat="0" applyProtection="0">
      <alignment horizontal="left" vertical="center" indent="1"/>
    </xf>
    <xf numFmtId="0" fontId="97" fillId="0" borderId="222" applyNumberFormat="0" applyFill="0" applyAlignment="0" applyProtection="0"/>
    <xf numFmtId="0" fontId="82" fillId="61" borderId="209" applyNumberFormat="0" applyAlignment="0" applyProtection="0"/>
    <xf numFmtId="0" fontId="75" fillId="55" borderId="218" applyNumberFormat="0" applyAlignment="0" applyProtection="0"/>
    <xf numFmtId="0" fontId="26" fillId="63" borderId="212" applyNumberFormat="0" applyProtection="0">
      <alignment horizontal="left" vertical="center" indent="1"/>
    </xf>
    <xf numFmtId="0" fontId="87" fillId="0" borderId="214" applyNumberFormat="0" applyFill="0" applyAlignment="0" applyProtection="0"/>
    <xf numFmtId="0" fontId="85" fillId="55" borderId="221" applyNumberFormat="0" applyAlignment="0" applyProtection="0"/>
    <xf numFmtId="0" fontId="26" fillId="63" borderId="212" applyNumberFormat="0" applyProtection="0">
      <alignment horizontal="left" vertical="center" indent="1"/>
    </xf>
    <xf numFmtId="0" fontId="26" fillId="63" borderId="212" applyNumberFormat="0" applyProtection="0">
      <alignment horizontal="left" vertical="center" indent="1"/>
    </xf>
    <xf numFmtId="0" fontId="26" fillId="63" borderId="212" applyNumberFormat="0" applyProtection="0">
      <alignment horizontal="left" vertical="center" indent="1"/>
    </xf>
    <xf numFmtId="40" fontId="70" fillId="0" borderId="216"/>
    <xf numFmtId="0" fontId="26" fillId="63" borderId="212" applyNumberFormat="0" applyProtection="0">
      <alignment horizontal="left" vertical="center" indent="1"/>
    </xf>
    <xf numFmtId="0" fontId="131" fillId="55" borderId="218" applyNumberFormat="0" applyAlignment="0" applyProtection="0"/>
    <xf numFmtId="0" fontId="82" fillId="42" borderId="218" applyNumberFormat="0" applyAlignment="0" applyProtection="0"/>
    <xf numFmtId="0" fontId="85" fillId="2" borderId="221" applyNumberFormat="0" applyAlignment="0" applyProtection="0"/>
    <xf numFmtId="0" fontId="141" fillId="55" borderId="221" applyNumberFormat="0" applyAlignment="0" applyProtection="0"/>
    <xf numFmtId="0" fontId="82" fillId="61" borderId="218" applyNumberFormat="0" applyAlignment="0" applyProtection="0"/>
    <xf numFmtId="0" fontId="138" fillId="42" borderId="218" applyNumberFormat="0" applyAlignment="0" applyProtection="0"/>
    <xf numFmtId="0" fontId="36" fillId="35" borderId="220" applyNumberFormat="0" applyFont="0" applyAlignment="0" applyProtection="0"/>
    <xf numFmtId="40" fontId="71" fillId="0" borderId="197"/>
    <xf numFmtId="40" fontId="71" fillId="0" borderId="197"/>
    <xf numFmtId="0" fontId="91" fillId="0" borderId="219"/>
    <xf numFmtId="0" fontId="26" fillId="35" borderId="220" applyNumberFormat="0" applyFont="0" applyAlignment="0" applyProtection="0"/>
    <xf numFmtId="0" fontId="26" fillId="63" borderId="212" applyNumberFormat="0" applyProtection="0">
      <alignment horizontal="left" vertical="center" indent="1"/>
    </xf>
    <xf numFmtId="0" fontId="26" fillId="63" borderId="212" applyNumberFormat="0" applyProtection="0">
      <alignment horizontal="left" vertical="center" indent="1"/>
    </xf>
    <xf numFmtId="0" fontId="82" fillId="42" borderId="218" applyNumberFormat="0" applyAlignment="0" applyProtection="0"/>
    <xf numFmtId="0" fontId="26" fillId="63" borderId="221" applyNumberFormat="0" applyProtection="0">
      <alignment horizontal="left" vertical="center" indent="1"/>
    </xf>
    <xf numFmtId="40" fontId="70" fillId="0" borderId="197"/>
    <xf numFmtId="40" fontId="70" fillId="0" borderId="197"/>
    <xf numFmtId="40" fontId="67" fillId="0" borderId="197">
      <alignment horizontal="right"/>
    </xf>
    <xf numFmtId="179" fontId="67" fillId="0" borderId="197">
      <alignment horizontal="right"/>
    </xf>
    <xf numFmtId="0" fontId="75" fillId="55" borderId="218" applyNumberFormat="0" applyAlignment="0" applyProtection="0"/>
    <xf numFmtId="40" fontId="71" fillId="0" borderId="207"/>
    <xf numFmtId="0" fontId="75" fillId="55" borderId="218" applyNumberFormat="0" applyAlignment="0" applyProtection="0"/>
    <xf numFmtId="0" fontId="26" fillId="35" borderId="220" applyNumberFormat="0" applyFont="0" applyAlignment="0" applyProtection="0"/>
    <xf numFmtId="0" fontId="85" fillId="2" borderId="212" applyNumberFormat="0" applyAlignment="0" applyProtection="0"/>
    <xf numFmtId="0" fontId="26" fillId="63" borderId="202" applyNumberFormat="0" applyProtection="0">
      <alignment horizontal="left" vertical="center" indent="1"/>
    </xf>
    <xf numFmtId="40" fontId="70" fillId="0" borderId="216"/>
    <xf numFmtId="0" fontId="26" fillId="35" borderId="220" applyNumberFormat="0" applyFont="0" applyAlignment="0" applyProtection="0"/>
    <xf numFmtId="0" fontId="36" fillId="35" borderId="201" applyNumberFormat="0" applyFont="0" applyAlignment="0" applyProtection="0"/>
    <xf numFmtId="0" fontId="26" fillId="35" borderId="220" applyNumberFormat="0" applyFont="0" applyAlignment="0" applyProtection="0"/>
    <xf numFmtId="0" fontId="26" fillId="35" borderId="201" applyNumberFormat="0" applyFont="0" applyAlignment="0" applyProtection="0"/>
    <xf numFmtId="0" fontId="138" fillId="42" borderId="199" applyNumberFormat="0" applyAlignment="0" applyProtection="0"/>
    <xf numFmtId="0" fontId="82" fillId="61" borderId="218" applyNumberFormat="0" applyAlignment="0" applyProtection="0"/>
    <xf numFmtId="0" fontId="141" fillId="55" borderId="202" applyNumberFormat="0" applyAlignment="0" applyProtection="0"/>
    <xf numFmtId="0" fontId="82" fillId="61" borderId="199" applyNumberFormat="0" applyAlignment="0" applyProtection="0"/>
    <xf numFmtId="0" fontId="36" fillId="35" borderId="220" applyNumberFormat="0" applyFont="0" applyAlignment="0" applyProtection="0"/>
    <xf numFmtId="0" fontId="82" fillId="61" borderId="218" applyNumberFormat="0" applyAlignment="0" applyProtection="0"/>
    <xf numFmtId="0" fontId="26" fillId="35" borderId="201" applyNumberFormat="0" applyFont="0" applyAlignment="0" applyProtection="0"/>
    <xf numFmtId="0" fontId="87" fillId="0" borderId="223" applyNumberFormat="0" applyFill="0" applyAlignment="0" applyProtection="0"/>
    <xf numFmtId="0" fontId="82" fillId="61" borderId="199" applyNumberFormat="0" applyAlignment="0" applyProtection="0"/>
    <xf numFmtId="0" fontId="87" fillId="0" borderId="222" applyNumberFormat="0" applyFill="0" applyAlignment="0" applyProtection="0"/>
    <xf numFmtId="0" fontId="26" fillId="35" borderId="201" applyNumberFormat="0" applyFont="0" applyAlignment="0" applyProtection="0"/>
    <xf numFmtId="0" fontId="82" fillId="61" borderId="199" applyNumberFormat="0" applyAlignment="0" applyProtection="0"/>
    <xf numFmtId="0" fontId="82" fillId="61" borderId="218" applyNumberFormat="0" applyAlignment="0" applyProtection="0"/>
    <xf numFmtId="0" fontId="26" fillId="35" borderId="220" applyNumberFormat="0" applyFont="0" applyAlignment="0" applyProtection="0"/>
    <xf numFmtId="0" fontId="82" fillId="61" borderId="199" applyNumberFormat="0" applyAlignment="0" applyProtection="0"/>
    <xf numFmtId="0" fontId="36" fillId="35" borderId="220" applyNumberFormat="0" applyFont="0" applyAlignment="0" applyProtection="0"/>
    <xf numFmtId="0" fontId="82" fillId="61" borderId="218" applyNumberFormat="0" applyAlignment="0" applyProtection="0"/>
    <xf numFmtId="0" fontId="97" fillId="0" borderId="203" applyNumberFormat="0" applyFill="0" applyAlignment="0" applyProtection="0"/>
    <xf numFmtId="0" fontId="93" fillId="0" borderId="219"/>
    <xf numFmtId="0" fontId="26" fillId="63" borderId="221" applyNumberFormat="0" applyProtection="0">
      <alignment horizontal="left" vertical="center" indent="1"/>
    </xf>
    <xf numFmtId="40" fontId="71" fillId="0" borderId="207"/>
    <xf numFmtId="0" fontId="75" fillId="55" borderId="199" applyNumberFormat="0" applyAlignment="0" applyProtection="0"/>
    <xf numFmtId="0" fontId="91" fillId="0" borderId="210"/>
    <xf numFmtId="0" fontId="87" fillId="0" borderId="203" applyNumberFormat="0" applyFill="0" applyAlignment="0" applyProtection="0"/>
    <xf numFmtId="0" fontId="146" fillId="2" borderId="199" applyNumberFormat="0" applyAlignment="0" applyProtection="0"/>
    <xf numFmtId="0" fontId="82" fillId="61" borderId="209" applyNumberFormat="0" applyAlignment="0" applyProtection="0"/>
    <xf numFmtId="0" fontId="82" fillId="42" borderId="218" applyNumberFormat="0" applyAlignment="0" applyProtection="0"/>
    <xf numFmtId="0" fontId="26" fillId="63" borderId="212" applyNumberFormat="0" applyProtection="0">
      <alignment horizontal="left" vertical="center" indent="1"/>
    </xf>
    <xf numFmtId="0" fontId="87" fillId="0" borderId="223" applyNumberFormat="0" applyFill="0" applyAlignment="0" applyProtection="0"/>
    <xf numFmtId="0" fontId="82" fillId="61" borderId="209" applyNumberFormat="0" applyAlignment="0" applyProtection="0"/>
    <xf numFmtId="0" fontId="26" fillId="63" borderId="202" applyNumberFormat="0" applyProtection="0">
      <alignment horizontal="left" vertical="center" indent="1"/>
    </xf>
    <xf numFmtId="40" fontId="70" fillId="0" borderId="207"/>
    <xf numFmtId="0" fontId="87" fillId="0" borderId="222" applyNumberFormat="0" applyFill="0" applyAlignment="0" applyProtection="0"/>
    <xf numFmtId="0" fontId="85" fillId="55" borderId="221" applyNumberFormat="0" applyAlignment="0" applyProtection="0"/>
    <xf numFmtId="0" fontId="26" fillId="63" borderId="221" applyNumberFormat="0" applyProtection="0">
      <alignment horizontal="left" vertical="center" indent="1"/>
    </xf>
    <xf numFmtId="0" fontId="26" fillId="63" borderId="202" applyNumberFormat="0" applyProtection="0">
      <alignment horizontal="left" vertical="center" indent="1"/>
    </xf>
    <xf numFmtId="0" fontId="87" fillId="0" borderId="223" applyNumberFormat="0" applyFill="0" applyAlignment="0" applyProtection="0"/>
    <xf numFmtId="0" fontId="26" fillId="35" borderId="201" applyNumberFormat="0" applyFont="0" applyAlignment="0" applyProtection="0"/>
    <xf numFmtId="0" fontId="26" fillId="63" borderId="221" applyNumberFormat="0" applyProtection="0">
      <alignment horizontal="left" vertical="center" indent="1"/>
    </xf>
    <xf numFmtId="0" fontId="75" fillId="55" borderId="218" applyNumberFormat="0" applyAlignment="0" applyProtection="0"/>
    <xf numFmtId="0" fontId="26" fillId="35" borderId="220" applyNumberFormat="0" applyFont="0" applyAlignment="0" applyProtection="0"/>
    <xf numFmtId="0" fontId="26" fillId="63" borderId="202" applyNumberFormat="0" applyProtection="0">
      <alignment horizontal="left" vertical="center" indent="1"/>
    </xf>
    <xf numFmtId="0" fontId="131" fillId="55" borderId="218" applyNumberFormat="0" applyAlignment="0" applyProtection="0"/>
    <xf numFmtId="0" fontId="36" fillId="35" borderId="211" applyNumberFormat="0" applyFont="0" applyAlignment="0" applyProtection="0"/>
    <xf numFmtId="0" fontId="82" fillId="61" borderId="218" applyNumberFormat="0" applyAlignment="0" applyProtection="0"/>
    <xf numFmtId="0" fontId="87" fillId="0" borderId="222" applyNumberFormat="0" applyFill="0" applyAlignment="0" applyProtection="0"/>
    <xf numFmtId="0" fontId="85" fillId="55" borderId="212" applyNumberFormat="0" applyAlignment="0" applyProtection="0"/>
    <xf numFmtId="0" fontId="26" fillId="63" borderId="202" applyNumberFormat="0" applyProtection="0">
      <alignment horizontal="left" vertical="center" indent="1"/>
    </xf>
    <xf numFmtId="0" fontId="82" fillId="61" borderId="218" applyNumberFormat="0" applyAlignment="0" applyProtection="0"/>
    <xf numFmtId="0" fontId="36" fillId="35" borderId="220" applyNumberFormat="0" applyFont="0" applyAlignment="0" applyProtection="0"/>
    <xf numFmtId="0" fontId="75" fillId="55" borderId="218" applyNumberFormat="0" applyAlignment="0" applyProtection="0"/>
    <xf numFmtId="0" fontId="26" fillId="63" borderId="202" applyNumberFormat="0" applyProtection="0">
      <alignment horizontal="left" vertical="center" indent="1"/>
    </xf>
    <xf numFmtId="0" fontId="91" fillId="0" borderId="219"/>
    <xf numFmtId="0" fontId="85" fillId="55" borderId="212" applyNumberFormat="0" applyAlignment="0" applyProtection="0"/>
    <xf numFmtId="0" fontId="36" fillId="35" borderId="220" applyNumberFormat="0" applyFont="0" applyAlignment="0" applyProtection="0"/>
    <xf numFmtId="0" fontId="82" fillId="61" borderId="199" applyNumberFormat="0" applyAlignment="0" applyProtection="0"/>
    <xf numFmtId="0" fontId="141" fillId="55" borderId="221" applyNumberFormat="0" applyAlignment="0" applyProtection="0"/>
    <xf numFmtId="0" fontId="26" fillId="63" borderId="221" applyNumberFormat="0" applyProtection="0">
      <alignment horizontal="left" vertical="center" indent="1"/>
    </xf>
    <xf numFmtId="0" fontId="26" fillId="35" borderId="201" applyNumberFormat="0" applyFont="0" applyAlignment="0" applyProtection="0"/>
    <xf numFmtId="0" fontId="82" fillId="75" borderId="199" applyNumberFormat="0" applyAlignment="0" applyProtection="0"/>
    <xf numFmtId="0" fontId="26" fillId="70" borderId="201" applyNumberFormat="0" applyFont="0" applyAlignment="0" applyProtection="0"/>
    <xf numFmtId="0" fontId="82" fillId="61" borderId="199" applyNumberFormat="0" applyAlignment="0" applyProtection="0"/>
    <xf numFmtId="0" fontId="87" fillId="0" borderId="204" applyNumberFormat="0" applyFill="0" applyAlignment="0" applyProtection="0"/>
    <xf numFmtId="0" fontId="36" fillId="35" borderId="220" applyNumberFormat="0" applyFont="0" applyAlignment="0" applyProtection="0"/>
    <xf numFmtId="0" fontId="138" fillId="42" borderId="199" applyNumberFormat="0" applyAlignment="0" applyProtection="0"/>
    <xf numFmtId="0" fontId="87" fillId="0" borderId="222" applyNumberFormat="0" applyFill="0" applyAlignment="0" applyProtection="0"/>
    <xf numFmtId="0" fontId="87" fillId="0" borderId="204" applyNumberFormat="0" applyFill="0" applyAlignment="0" applyProtection="0"/>
    <xf numFmtId="0" fontId="131" fillId="55" borderId="199" applyNumberFormat="0" applyAlignment="0" applyProtection="0"/>
    <xf numFmtId="0" fontId="97" fillId="0" borderId="203" applyNumberFormat="0" applyFill="0" applyAlignment="0" applyProtection="0"/>
    <xf numFmtId="0" fontId="75" fillId="55" borderId="199" applyNumberFormat="0" applyAlignment="0" applyProtection="0"/>
    <xf numFmtId="0" fontId="75" fillId="55" borderId="218" applyNumberFormat="0" applyAlignment="0" applyProtection="0"/>
    <xf numFmtId="40" fontId="70" fillId="0" borderId="207"/>
    <xf numFmtId="0" fontId="26" fillId="63" borderId="202" applyNumberFormat="0" applyProtection="0">
      <alignment horizontal="left" vertical="center" indent="1"/>
    </xf>
    <xf numFmtId="0" fontId="82" fillId="61" borderId="209" applyNumberFormat="0" applyAlignment="0" applyProtection="0"/>
    <xf numFmtId="0" fontId="26" fillId="63" borderId="202" applyNumberFormat="0" applyProtection="0">
      <alignment horizontal="left" vertical="center" indent="1"/>
    </xf>
    <xf numFmtId="0" fontId="26" fillId="70" borderId="211" applyNumberFormat="0" applyFont="0" applyAlignment="0" applyProtection="0"/>
    <xf numFmtId="0" fontId="26" fillId="63" borderId="202" applyNumberFormat="0" applyProtection="0">
      <alignment horizontal="left" vertical="center" indent="1"/>
    </xf>
    <xf numFmtId="0" fontId="85" fillId="67" borderId="221" applyNumberFormat="0" applyAlignment="0" applyProtection="0"/>
    <xf numFmtId="0" fontId="82" fillId="42" borderId="209" applyNumberFormat="0" applyAlignment="0" applyProtection="0"/>
    <xf numFmtId="0" fontId="26" fillId="63" borderId="202" applyNumberFormat="0" applyProtection="0">
      <alignment horizontal="left" vertical="center" indent="1"/>
    </xf>
    <xf numFmtId="0" fontId="26" fillId="63" borderId="221" applyNumberFormat="0" applyProtection="0">
      <alignment horizontal="left" vertical="center" indent="1"/>
    </xf>
    <xf numFmtId="0" fontId="26" fillId="63" borderId="202" applyNumberFormat="0" applyProtection="0">
      <alignment horizontal="left" vertical="center" indent="1"/>
    </xf>
    <xf numFmtId="0" fontId="82" fillId="61" borderId="199" applyNumberFormat="0" applyAlignment="0" applyProtection="0"/>
    <xf numFmtId="0" fontId="82" fillId="61" borderId="218" applyNumberFormat="0" applyAlignment="0" applyProtection="0"/>
    <xf numFmtId="0" fontId="85" fillId="67" borderId="202" applyNumberFormat="0" applyAlignment="0" applyProtection="0"/>
    <xf numFmtId="0" fontId="82" fillId="61" borderId="199" applyNumberFormat="0" applyAlignment="0" applyProtection="0"/>
    <xf numFmtId="0" fontId="26" fillId="35" borderId="220" applyNumberFormat="0" applyFont="0" applyAlignment="0" applyProtection="0"/>
    <xf numFmtId="0" fontId="82" fillId="61" borderId="218" applyNumberFormat="0" applyAlignment="0" applyProtection="0"/>
    <xf numFmtId="0" fontId="26" fillId="63" borderId="221" applyNumberFormat="0" applyProtection="0">
      <alignment horizontal="left" vertical="center" indent="1"/>
    </xf>
    <xf numFmtId="0" fontId="26" fillId="35" borderId="201" applyNumberFormat="0" applyFont="0" applyAlignment="0" applyProtection="0"/>
    <xf numFmtId="0" fontId="75" fillId="55" borderId="199" applyNumberFormat="0" applyAlignment="0" applyProtection="0"/>
    <xf numFmtId="0" fontId="82" fillId="42" borderId="199" applyNumberFormat="0" applyAlignment="0" applyProtection="0"/>
    <xf numFmtId="0" fontId="36" fillId="35" borderId="201" applyNumberFormat="0" applyFont="0" applyAlignment="0" applyProtection="0"/>
    <xf numFmtId="0" fontId="82" fillId="61" borderId="199" applyNumberFormat="0" applyAlignment="0" applyProtection="0"/>
    <xf numFmtId="0" fontId="146" fillId="2" borderId="218" applyNumberFormat="0" applyAlignment="0" applyProtection="0"/>
    <xf numFmtId="0" fontId="87" fillId="0" borderId="205" applyNumberFormat="0" applyFill="0" applyAlignment="0" applyProtection="0"/>
    <xf numFmtId="0" fontId="26" fillId="63" borderId="221" applyNumberFormat="0" applyProtection="0">
      <alignment horizontal="left" vertical="center" indent="1"/>
    </xf>
    <xf numFmtId="0" fontId="75" fillId="55" borderId="218" applyNumberFormat="0" applyAlignment="0" applyProtection="0"/>
    <xf numFmtId="0" fontId="113" fillId="67" borderId="199" applyNumberFormat="0" applyAlignment="0" applyProtection="0"/>
    <xf numFmtId="0" fontId="87" fillId="0" borderId="222" applyNumberFormat="0" applyFill="0" applyAlignment="0" applyProtection="0"/>
    <xf numFmtId="0" fontId="36" fillId="35" borderId="220" applyNumberFormat="0" applyFont="0" applyAlignment="0" applyProtection="0"/>
    <xf numFmtId="40" fontId="67" fillId="0" borderId="225">
      <alignment horizontal="right"/>
    </xf>
    <xf numFmtId="0" fontId="131" fillId="55" borderId="199" applyNumberFormat="0" applyAlignment="0" applyProtection="0"/>
    <xf numFmtId="0" fontId="26" fillId="70" borderId="220" applyNumberFormat="0" applyFont="0" applyAlignment="0" applyProtection="0"/>
    <xf numFmtId="0" fontId="82" fillId="61" borderId="218" applyNumberFormat="0" applyAlignment="0" applyProtection="0"/>
    <xf numFmtId="4" fontId="69" fillId="62" borderId="221" applyNumberFormat="0" applyProtection="0">
      <alignment horizontal="left" vertical="center" indent="1"/>
    </xf>
    <xf numFmtId="0" fontId="26" fillId="63" borderId="202" applyNumberFormat="0" applyProtection="0">
      <alignment horizontal="left" vertical="center" indent="1"/>
    </xf>
    <xf numFmtId="0" fontId="82" fillId="42" borderId="209" applyNumberFormat="0" applyAlignment="0" applyProtection="0"/>
    <xf numFmtId="0" fontId="26" fillId="63" borderId="202" applyNumberFormat="0" applyProtection="0">
      <alignment horizontal="left" vertical="center" indent="1"/>
    </xf>
    <xf numFmtId="0" fontId="36" fillId="35" borderId="211" applyNumberFormat="0" applyFont="0" applyAlignment="0" applyProtection="0"/>
    <xf numFmtId="0" fontId="82" fillId="61" borderId="218" applyNumberFormat="0" applyAlignment="0" applyProtection="0"/>
    <xf numFmtId="0" fontId="26" fillId="63" borderId="202" applyNumberFormat="0" applyProtection="0">
      <alignment horizontal="left" vertical="center" indent="1"/>
    </xf>
    <xf numFmtId="0" fontId="138" fillId="42" borderId="218" applyNumberFormat="0" applyAlignment="0" applyProtection="0"/>
    <xf numFmtId="0" fontId="69" fillId="35" borderId="220" applyNumberFormat="0" applyFont="0" applyAlignment="0" applyProtection="0"/>
    <xf numFmtId="40" fontId="67" fillId="0" borderId="225">
      <alignment horizontal="right"/>
    </xf>
    <xf numFmtId="0" fontId="82" fillId="61" borderId="218" applyNumberFormat="0" applyAlignment="0" applyProtection="0"/>
    <xf numFmtId="0" fontId="26" fillId="63" borderId="221" applyNumberFormat="0" applyProtection="0">
      <alignment horizontal="left" vertical="center" indent="1"/>
    </xf>
    <xf numFmtId="0" fontId="138" fillId="42" borderId="199" applyNumberFormat="0" applyAlignment="0" applyProtection="0"/>
    <xf numFmtId="0" fontId="26" fillId="63" borderId="202" applyNumberFormat="0" applyProtection="0">
      <alignment horizontal="left" vertical="center" indent="1"/>
    </xf>
    <xf numFmtId="0" fontId="87" fillId="0" borderId="224" applyNumberFormat="0" applyFill="0" applyAlignment="0" applyProtection="0"/>
    <xf numFmtId="0" fontId="85" fillId="55" borderId="202" applyNumberFormat="0" applyAlignment="0" applyProtection="0"/>
    <xf numFmtId="0" fontId="26" fillId="35" borderId="201" applyNumberFormat="0" applyFont="0" applyAlignment="0" applyProtection="0"/>
    <xf numFmtId="0" fontId="82" fillId="42" borderId="218" applyNumberFormat="0" applyAlignment="0" applyProtection="0"/>
    <xf numFmtId="0" fontId="26" fillId="35" borderId="211" applyNumberFormat="0" applyFont="0" applyAlignment="0" applyProtection="0"/>
    <xf numFmtId="0" fontId="82" fillId="42" borderId="218" applyNumberFormat="0" applyAlignment="0" applyProtection="0"/>
    <xf numFmtId="0" fontId="82" fillId="61" borderId="199" applyNumberFormat="0" applyAlignment="0" applyProtection="0"/>
    <xf numFmtId="0" fontId="85" fillId="55" borderId="212" applyNumberFormat="0" applyAlignment="0" applyProtection="0"/>
    <xf numFmtId="0" fontId="82" fillId="61" borderId="199" applyNumberFormat="0" applyAlignment="0" applyProtection="0"/>
    <xf numFmtId="0" fontId="26" fillId="63" borderId="212" applyNumberFormat="0" applyProtection="0">
      <alignment horizontal="left" vertical="center" indent="1"/>
    </xf>
    <xf numFmtId="0" fontId="69" fillId="35" borderId="220" applyNumberFormat="0" applyFont="0" applyAlignment="0" applyProtection="0"/>
    <xf numFmtId="0" fontId="26" fillId="35" borderId="220" applyNumberFormat="0" applyFont="0" applyAlignment="0" applyProtection="0"/>
    <xf numFmtId="0" fontId="26" fillId="63" borderId="221" applyNumberFormat="0" applyProtection="0">
      <alignment horizontal="left" vertical="center" indent="1"/>
    </xf>
    <xf numFmtId="0" fontId="87" fillId="0" borderId="222" applyNumberFormat="0" applyFill="0" applyAlignment="0" applyProtection="0"/>
    <xf numFmtId="179" fontId="67" fillId="0" borderId="216">
      <alignment horizontal="right"/>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69" fillId="35" borderId="220" applyNumberFormat="0" applyFont="0" applyAlignment="0" applyProtection="0"/>
    <xf numFmtId="0" fontId="82" fillId="42" borderId="218" applyNumberFormat="0" applyAlignment="0" applyProtection="0"/>
    <xf numFmtId="0" fontId="85" fillId="55" borderId="212" applyNumberFormat="0" applyAlignment="0" applyProtection="0"/>
    <xf numFmtId="0" fontId="146" fillId="2" borderId="218" applyNumberFormat="0" applyAlignment="0" applyProtection="0"/>
    <xf numFmtId="0" fontId="82" fillId="42" borderId="218" applyNumberFormat="0" applyAlignment="0" applyProtection="0"/>
    <xf numFmtId="0" fontId="26" fillId="63" borderId="212" applyNumberFormat="0" applyProtection="0">
      <alignment horizontal="left" vertical="center" indent="1"/>
    </xf>
    <xf numFmtId="0" fontId="26" fillId="63" borderId="212" applyNumberFormat="0" applyProtection="0">
      <alignment horizontal="left" vertical="center" indent="1"/>
    </xf>
    <xf numFmtId="0" fontId="82" fillId="61" borderId="218" applyNumberFormat="0" applyAlignment="0" applyProtection="0"/>
    <xf numFmtId="0" fontId="82" fillId="61" borderId="218" applyNumberFormat="0" applyAlignment="0" applyProtection="0"/>
    <xf numFmtId="0" fontId="131" fillId="55" borderId="209" applyNumberFormat="0" applyAlignment="0" applyProtection="0"/>
    <xf numFmtId="0" fontId="113" fillId="67" borderId="209" applyNumberFormat="0" applyAlignment="0" applyProtection="0"/>
    <xf numFmtId="0" fontId="36" fillId="35" borderId="211" applyNumberFormat="0" applyFont="0" applyAlignment="0" applyProtection="0"/>
    <xf numFmtId="0" fontId="26" fillId="63" borderId="221" applyNumberFormat="0" applyProtection="0">
      <alignment horizontal="left" vertical="center" indent="1"/>
    </xf>
    <xf numFmtId="0" fontId="75" fillId="55" borderId="218" applyNumberFormat="0" applyAlignment="0" applyProtection="0"/>
    <xf numFmtId="0" fontId="82" fillId="61" borderId="209" applyNumberFormat="0" applyAlignment="0" applyProtection="0"/>
    <xf numFmtId="0" fontId="26" fillId="63" borderId="212" applyNumberFormat="0" applyProtection="0">
      <alignment horizontal="left" vertical="center" indent="1"/>
    </xf>
    <xf numFmtId="0" fontId="113" fillId="67" borderId="218" applyNumberFormat="0" applyAlignment="0" applyProtection="0"/>
    <xf numFmtId="0" fontId="36" fillId="35" borderId="220" applyNumberFormat="0" applyFont="0" applyAlignment="0" applyProtection="0"/>
    <xf numFmtId="0" fontId="26" fillId="63" borderId="212" applyNumberFormat="0" applyProtection="0">
      <alignment horizontal="left" vertical="center" indent="1"/>
    </xf>
    <xf numFmtId="0" fontId="82" fillId="42" borderId="218" applyNumberFormat="0" applyAlignment="0" applyProtection="0"/>
    <xf numFmtId="0" fontId="26" fillId="63" borderId="212" applyNumberFormat="0" applyProtection="0">
      <alignment horizontal="left" vertical="center" indent="1"/>
    </xf>
    <xf numFmtId="0" fontId="82" fillId="61" borderId="218" applyNumberFormat="0" applyAlignment="0" applyProtection="0"/>
    <xf numFmtId="0" fontId="75" fillId="55" borderId="209" applyNumberFormat="0" applyAlignment="0" applyProtection="0"/>
    <xf numFmtId="0" fontId="138" fillId="42" borderId="209" applyNumberFormat="0" applyAlignment="0" applyProtection="0"/>
    <xf numFmtId="0" fontId="87" fillId="0" borderId="223" applyNumberFormat="0" applyFill="0" applyAlignment="0" applyProtection="0"/>
    <xf numFmtId="0" fontId="82" fillId="61" borderId="209" applyNumberFormat="0" applyAlignment="0" applyProtection="0"/>
    <xf numFmtId="0" fontId="26" fillId="70" borderId="211" applyNumberFormat="0" applyFont="0" applyAlignment="0" applyProtection="0"/>
    <xf numFmtId="0" fontId="26" fillId="35" borderId="211" applyNumberFormat="0" applyFont="0" applyAlignment="0" applyProtection="0"/>
    <xf numFmtId="0" fontId="82" fillId="61" borderId="209" applyNumberFormat="0" applyAlignment="0" applyProtection="0"/>
    <xf numFmtId="0" fontId="82" fillId="61" borderId="218" applyNumberFormat="0" applyAlignment="0" applyProtection="0"/>
    <xf numFmtId="0" fontId="131" fillId="55" borderId="199" applyNumberFormat="0" applyAlignment="0" applyProtection="0"/>
    <xf numFmtId="0" fontId="75" fillId="55" borderId="199" applyNumberFormat="0" applyAlignment="0" applyProtection="0"/>
    <xf numFmtId="0" fontId="146" fillId="2" borderId="199" applyNumberFormat="0" applyAlignment="0" applyProtection="0"/>
    <xf numFmtId="0" fontId="113" fillId="67" borderId="199" applyNumberFormat="0" applyAlignment="0" applyProtection="0"/>
    <xf numFmtId="0" fontId="131" fillId="55" borderId="199" applyNumberFormat="0" applyAlignment="0" applyProtection="0"/>
    <xf numFmtId="0" fontId="75" fillId="55" borderId="199" applyNumberFormat="0" applyAlignment="0" applyProtection="0"/>
    <xf numFmtId="0" fontId="82" fillId="42" borderId="218" applyNumberFormat="0" applyAlignment="0" applyProtection="0"/>
    <xf numFmtId="0" fontId="82" fillId="61" borderId="209" applyNumberFormat="0" applyAlignment="0" applyProtection="0"/>
    <xf numFmtId="0" fontId="26" fillId="35" borderId="211" applyNumberFormat="0" applyFont="0" applyAlignment="0" applyProtection="0"/>
    <xf numFmtId="0" fontId="85" fillId="67" borderId="221" applyNumberFormat="0" applyAlignment="0" applyProtection="0"/>
    <xf numFmtId="0" fontId="36" fillId="35" borderId="220" applyNumberFormat="0" applyFont="0" applyAlignment="0" applyProtection="0"/>
    <xf numFmtId="40" fontId="70" fillId="0" borderId="197"/>
    <xf numFmtId="40" fontId="71" fillId="0" borderId="197"/>
    <xf numFmtId="0" fontId="91" fillId="0" borderId="219"/>
    <xf numFmtId="40" fontId="67" fillId="0" borderId="225">
      <alignment horizontal="right"/>
    </xf>
    <xf numFmtId="0" fontId="87" fillId="0" borderId="222" applyNumberFormat="0" applyFill="0" applyAlignment="0" applyProtection="0"/>
    <xf numFmtId="4" fontId="69" fillId="62" borderId="202" applyNumberFormat="0" applyProtection="0">
      <alignment horizontal="left" vertical="center" indent="1"/>
    </xf>
    <xf numFmtId="4" fontId="69" fillId="64" borderId="202" applyNumberFormat="0" applyProtection="0">
      <alignment horizontal="right" vertical="center"/>
    </xf>
    <xf numFmtId="0" fontId="26" fillId="63" borderId="202" applyNumberFormat="0" applyProtection="0">
      <alignment horizontal="left" vertical="center" indent="1"/>
    </xf>
    <xf numFmtId="0" fontId="75" fillId="55" borderId="209" applyNumberFormat="0" applyAlignment="0" applyProtection="0"/>
    <xf numFmtId="0" fontId="138" fillId="42"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42" borderId="199" applyNumberFormat="0" applyAlignment="0" applyProtection="0"/>
    <xf numFmtId="0" fontId="82" fillId="75"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61" borderId="199" applyNumberFormat="0" applyAlignment="0" applyProtection="0"/>
    <xf numFmtId="0" fontId="138" fillId="42" borderId="199" applyNumberFormat="0" applyAlignment="0" applyProtection="0"/>
    <xf numFmtId="0" fontId="82" fillId="61" borderId="199" applyNumberFormat="0" applyAlignment="0" applyProtection="0"/>
    <xf numFmtId="0" fontId="82" fillId="42" borderId="199" applyNumberFormat="0" applyAlignment="0" applyProtection="0"/>
    <xf numFmtId="0" fontId="82" fillId="61" borderId="199" applyNumberFormat="0" applyAlignment="0" applyProtection="0"/>
    <xf numFmtId="0" fontId="36" fillId="35" borderId="201" applyNumberFormat="0" applyFont="0" applyAlignment="0" applyProtection="0"/>
    <xf numFmtId="0" fontId="85" fillId="55" borderId="202" applyNumberFormat="0" applyAlignment="0" applyProtection="0"/>
    <xf numFmtId="0" fontId="85" fillId="55" borderId="202" applyNumberFormat="0" applyAlignment="0" applyProtection="0"/>
    <xf numFmtId="0" fontId="36" fillId="35" borderId="201" applyNumberFormat="0" applyFont="0" applyAlignment="0" applyProtection="0"/>
    <xf numFmtId="0" fontId="36" fillId="35" borderId="201" applyNumberFormat="0" applyFont="0" applyAlignment="0" applyProtection="0"/>
    <xf numFmtId="0" fontId="26" fillId="35" borderId="201" applyNumberFormat="0" applyFont="0" applyAlignment="0" applyProtection="0"/>
    <xf numFmtId="0" fontId="82" fillId="42" borderId="209" applyNumberFormat="0" applyAlignment="0" applyProtection="0"/>
    <xf numFmtId="0" fontId="26" fillId="35" borderId="201" applyNumberFormat="0" applyFont="0" applyAlignment="0" applyProtection="0"/>
    <xf numFmtId="0" fontId="26" fillId="70" borderId="201" applyNumberFormat="0" applyFont="0" applyAlignment="0" applyProtection="0"/>
    <xf numFmtId="0" fontId="36" fillId="35" borderId="201" applyNumberFormat="0" applyFont="0" applyAlignment="0" applyProtection="0"/>
    <xf numFmtId="0" fontId="26" fillId="70" borderId="201" applyNumberFormat="0" applyFont="0" applyAlignment="0" applyProtection="0"/>
    <xf numFmtId="0" fontId="26" fillId="35" borderId="201" applyNumberFormat="0" applyFont="0" applyAlignment="0" applyProtection="0"/>
    <xf numFmtId="0" fontId="26" fillId="35" borderId="201" applyNumberFormat="0" applyFont="0" applyAlignment="0" applyProtection="0"/>
    <xf numFmtId="0" fontId="36" fillId="35" borderId="201" applyNumberFormat="0" applyFont="0" applyAlignment="0" applyProtection="0"/>
    <xf numFmtId="0" fontId="36" fillId="35" borderId="201" applyNumberFormat="0" applyFont="0" applyAlignment="0" applyProtection="0"/>
    <xf numFmtId="0" fontId="26" fillId="35" borderId="201" applyNumberFormat="0" applyFont="0" applyAlignment="0" applyProtection="0"/>
    <xf numFmtId="0" fontId="26" fillId="35" borderId="201" applyNumberFormat="0" applyFont="0" applyAlignment="0" applyProtection="0"/>
    <xf numFmtId="0" fontId="26" fillId="35" borderId="201" applyNumberFormat="0" applyFont="0" applyAlignment="0" applyProtection="0"/>
    <xf numFmtId="0" fontId="69" fillId="35" borderId="201" applyNumberFormat="0" applyFont="0" applyAlignment="0" applyProtection="0"/>
    <xf numFmtId="0" fontId="141" fillId="55" borderId="202" applyNumberFormat="0" applyAlignment="0" applyProtection="0"/>
    <xf numFmtId="0" fontId="85" fillId="55" borderId="202" applyNumberFormat="0" applyAlignment="0" applyProtection="0"/>
    <xf numFmtId="0" fontId="85" fillId="2" borderId="202" applyNumberFormat="0" applyAlignment="0" applyProtection="0"/>
    <xf numFmtId="0" fontId="85" fillId="67" borderId="202" applyNumberFormat="0" applyAlignment="0" applyProtection="0"/>
    <xf numFmtId="0" fontId="141" fillId="55" borderId="202" applyNumberFormat="0" applyAlignment="0" applyProtection="0"/>
    <xf numFmtId="0" fontId="85" fillId="55" borderId="202" applyNumberFormat="0" applyAlignment="0" applyProtection="0"/>
    <xf numFmtId="0" fontId="36" fillId="35" borderId="220" applyNumberFormat="0" applyFont="0" applyAlignment="0" applyProtection="0"/>
    <xf numFmtId="0" fontId="91" fillId="0" borderId="219"/>
    <xf numFmtId="0" fontId="26" fillId="35" borderId="220" applyNumberFormat="0" applyFont="0" applyAlignment="0" applyProtection="0"/>
    <xf numFmtId="0" fontId="26" fillId="63" borderId="221" applyNumberFormat="0" applyProtection="0">
      <alignment horizontal="left" vertical="center" indent="1"/>
    </xf>
    <xf numFmtId="10" fontId="6" fillId="60" borderId="217" applyNumberFormat="0" applyBorder="0" applyAlignment="0" applyProtection="0"/>
    <xf numFmtId="0" fontId="26" fillId="70" borderId="220" applyNumberFormat="0" applyFont="0" applyAlignment="0" applyProtection="0"/>
    <xf numFmtId="0" fontId="26" fillId="63" borderId="221"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85" fillId="67" borderId="221" applyNumberFormat="0" applyAlignment="0" applyProtection="0"/>
    <xf numFmtId="0" fontId="97" fillId="0" borderId="203" applyNumberFormat="0" applyFill="0" applyAlignment="0" applyProtection="0"/>
    <xf numFmtId="0" fontId="87" fillId="0" borderId="203" applyNumberFormat="0" applyFill="0" applyAlignment="0" applyProtection="0"/>
    <xf numFmtId="0" fontId="87" fillId="0" borderId="205" applyNumberFormat="0" applyFill="0" applyAlignment="0" applyProtection="0"/>
    <xf numFmtId="0" fontId="87" fillId="0" borderId="204" applyNumberFormat="0" applyFill="0" applyAlignment="0" applyProtection="0"/>
    <xf numFmtId="0" fontId="97" fillId="0" borderId="203" applyNumberFormat="0" applyFill="0" applyAlignment="0" applyProtection="0"/>
    <xf numFmtId="0" fontId="82" fillId="75" borderId="218" applyNumberFormat="0" applyAlignment="0" applyProtection="0"/>
    <xf numFmtId="0" fontId="87" fillId="0" borderId="204" applyNumberFormat="0" applyFill="0" applyAlignment="0" applyProtection="0"/>
    <xf numFmtId="0" fontId="87" fillId="0" borderId="213" applyNumberFormat="0" applyFill="0" applyAlignment="0" applyProtection="0"/>
    <xf numFmtId="0" fontId="138" fillId="42" borderId="199" applyNumberFormat="0" applyAlignment="0" applyProtection="0"/>
    <xf numFmtId="0" fontId="91" fillId="0" borderId="219"/>
    <xf numFmtId="0" fontId="85" fillId="55" borderId="202" applyNumberFormat="0" applyAlignment="0" applyProtection="0"/>
    <xf numFmtId="0" fontId="85" fillId="2" borderId="202" applyNumberFormat="0" applyAlignment="0" applyProtection="0"/>
    <xf numFmtId="0" fontId="36" fillId="35" borderId="201" applyNumberFormat="0" applyFont="0" applyAlignment="0" applyProtection="0"/>
    <xf numFmtId="0" fontId="26" fillId="70" borderId="201" applyNumberFormat="0" applyFont="0" applyAlignment="0" applyProtection="0"/>
    <xf numFmtId="0" fontId="36" fillId="35" borderId="211" applyNumberFormat="0" applyFont="0" applyAlignment="0" applyProtection="0"/>
    <xf numFmtId="0" fontId="82" fillId="42" borderId="199" applyNumberFormat="0" applyAlignment="0" applyProtection="0"/>
    <xf numFmtId="0" fontId="82" fillId="61" borderId="199" applyNumberFormat="0" applyAlignment="0" applyProtection="0"/>
    <xf numFmtId="0" fontId="82" fillId="61" borderId="199" applyNumberFormat="0" applyAlignment="0" applyProtection="0"/>
    <xf numFmtId="4" fontId="69" fillId="62" borderId="212" applyNumberFormat="0" applyProtection="0">
      <alignment horizontal="left" vertical="center" indent="1"/>
    </xf>
    <xf numFmtId="0" fontId="82" fillId="61" borderId="218" applyNumberFormat="0" applyAlignment="0" applyProtection="0"/>
    <xf numFmtId="0" fontId="75" fillId="55" borderId="218" applyNumberFormat="0" applyAlignment="0" applyProtection="0"/>
    <xf numFmtId="0" fontId="75" fillId="55" borderId="218" applyNumberFormat="0" applyAlignment="0" applyProtection="0"/>
    <xf numFmtId="0" fontId="85" fillId="2" borderId="221" applyNumberFormat="0" applyAlignment="0" applyProtection="0"/>
    <xf numFmtId="0" fontId="85" fillId="55" borderId="221" applyNumberFormat="0" applyAlignment="0" applyProtection="0"/>
    <xf numFmtId="0" fontId="26" fillId="35" borderId="211" applyNumberFormat="0" applyFont="0" applyAlignment="0" applyProtection="0"/>
    <xf numFmtId="0" fontId="138" fillId="42" borderId="209" applyNumberFormat="0" applyAlignment="0" applyProtection="0"/>
    <xf numFmtId="0" fontId="82" fillId="61" borderId="218" applyNumberFormat="0" applyAlignment="0" applyProtection="0"/>
    <xf numFmtId="0" fontId="26" fillId="63" borderId="221" applyNumberFormat="0" applyProtection="0">
      <alignment horizontal="left" vertical="center" indent="1"/>
    </xf>
    <xf numFmtId="0" fontId="87" fillId="0" borderId="223" applyNumberFormat="0" applyFill="0" applyAlignment="0" applyProtection="0"/>
    <xf numFmtId="0" fontId="85" fillId="67" borderId="212" applyNumberFormat="0" applyAlignment="0" applyProtection="0"/>
    <xf numFmtId="0" fontId="26" fillId="35" borderId="211" applyNumberFormat="0" applyFont="0" applyAlignment="0" applyProtection="0"/>
    <xf numFmtId="0" fontId="82" fillId="61" borderId="209" applyNumberFormat="0" applyAlignment="0" applyProtection="0"/>
    <xf numFmtId="0" fontId="26" fillId="63" borderId="212" applyNumberFormat="0" applyProtection="0">
      <alignment horizontal="left" vertical="center" indent="1"/>
    </xf>
    <xf numFmtId="0" fontId="97" fillId="0" borderId="213" applyNumberFormat="0" applyFill="0" applyAlignment="0" applyProtection="0"/>
    <xf numFmtId="0" fontId="131" fillId="55" borderId="209" applyNumberFormat="0" applyAlignment="0" applyProtection="0"/>
    <xf numFmtId="0" fontId="82" fillId="75" borderId="209" applyNumberFormat="0" applyAlignment="0" applyProtection="0"/>
    <xf numFmtId="10" fontId="6" fillId="60" borderId="217" applyNumberFormat="0" applyBorder="0" applyAlignment="0" applyProtection="0"/>
    <xf numFmtId="0" fontId="75" fillId="55" borderId="199" applyNumberFormat="0" applyAlignment="0" applyProtection="0"/>
    <xf numFmtId="0" fontId="26" fillId="35" borderId="220" applyNumberFormat="0" applyFont="0" applyAlignment="0" applyProtection="0"/>
    <xf numFmtId="0" fontId="75" fillId="55" borderId="199" applyNumberFormat="0" applyAlignment="0" applyProtection="0"/>
    <xf numFmtId="0" fontId="75" fillId="55" borderId="199" applyNumberFormat="0" applyAlignment="0" applyProtection="0"/>
    <xf numFmtId="0" fontId="26" fillId="63" borderId="221" applyNumberFormat="0" applyProtection="0">
      <alignment horizontal="left" vertical="center" indent="1"/>
    </xf>
    <xf numFmtId="179" fontId="67" fillId="0" borderId="216">
      <alignment horizontal="right"/>
    </xf>
    <xf numFmtId="0" fontId="91" fillId="0" borderId="219"/>
    <xf numFmtId="0" fontId="138" fillId="42" borderId="209" applyNumberFormat="0" applyAlignment="0" applyProtection="0"/>
    <xf numFmtId="0" fontId="26" fillId="63" borderId="221" applyNumberFormat="0" applyProtection="0">
      <alignment horizontal="left" vertical="center" indent="1"/>
    </xf>
    <xf numFmtId="40" fontId="71" fillId="0" borderId="197"/>
    <xf numFmtId="0" fontId="87" fillId="0" borderId="222" applyNumberFormat="0" applyFill="0" applyAlignment="0" applyProtection="0"/>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4" fontId="69" fillId="62" borderId="202" applyNumberFormat="0" applyProtection="0">
      <alignment horizontal="left" vertical="center" indent="1"/>
    </xf>
    <xf numFmtId="0" fontId="26" fillId="63" borderId="221" applyNumberFormat="0" applyProtection="0">
      <alignment horizontal="left" vertical="center" indent="1"/>
    </xf>
    <xf numFmtId="0" fontId="26" fillId="63" borderId="212" applyNumberFormat="0" applyProtection="0">
      <alignment horizontal="left" vertical="center" indent="1"/>
    </xf>
    <xf numFmtId="0" fontId="138" fillId="42" borderId="199" applyNumberFormat="0" applyAlignment="0" applyProtection="0"/>
    <xf numFmtId="0" fontId="82" fillId="42" borderId="199" applyNumberFormat="0" applyAlignment="0" applyProtection="0"/>
    <xf numFmtId="0" fontId="82" fillId="61" borderId="199" applyNumberFormat="0" applyAlignment="0" applyProtection="0"/>
    <xf numFmtId="0" fontId="82" fillId="42"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42" borderId="199" applyNumberFormat="0" applyAlignment="0" applyProtection="0"/>
    <xf numFmtId="0" fontId="82" fillId="61" borderId="199" applyNumberFormat="0" applyAlignment="0" applyProtection="0"/>
    <xf numFmtId="0" fontId="85" fillId="55" borderId="202" applyNumberFormat="0" applyAlignment="0" applyProtection="0"/>
    <xf numFmtId="0" fontId="26" fillId="35" borderId="201" applyNumberFormat="0" applyFont="0" applyAlignment="0" applyProtection="0"/>
    <xf numFmtId="0" fontId="69" fillId="35" borderId="201" applyNumberFormat="0" applyFont="0" applyAlignment="0" applyProtection="0"/>
    <xf numFmtId="0" fontId="36" fillId="35" borderId="201" applyNumberFormat="0" applyFont="0" applyAlignment="0" applyProtection="0"/>
    <xf numFmtId="0" fontId="36" fillId="35" borderId="201" applyNumberFormat="0" applyFont="0" applyAlignment="0" applyProtection="0"/>
    <xf numFmtId="0" fontId="36" fillId="35" borderId="201" applyNumberFormat="0" applyFont="0" applyAlignment="0" applyProtection="0"/>
    <xf numFmtId="0" fontId="36" fillId="35" borderId="201" applyNumberFormat="0" applyFont="0" applyAlignment="0" applyProtection="0"/>
    <xf numFmtId="0" fontId="85" fillId="55" borderId="202" applyNumberFormat="0" applyAlignment="0" applyProtection="0"/>
    <xf numFmtId="0" fontId="85" fillId="55" borderId="202" applyNumberFormat="0" applyAlignment="0" applyProtection="0"/>
    <xf numFmtId="0" fontId="85" fillId="55" borderId="202" applyNumberFormat="0" applyAlignment="0" applyProtection="0"/>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87" fillId="0" borderId="203" applyNumberFormat="0" applyFill="0" applyAlignment="0" applyProtection="0"/>
    <xf numFmtId="0" fontId="82" fillId="42" borderId="218" applyNumberFormat="0" applyAlignment="0" applyProtection="0"/>
    <xf numFmtId="0" fontId="87" fillId="0" borderId="203" applyNumberFormat="0" applyFill="0" applyAlignment="0" applyProtection="0"/>
    <xf numFmtId="0" fontId="87" fillId="0" borderId="203" applyNumberFormat="0" applyFill="0" applyAlignment="0" applyProtection="0"/>
    <xf numFmtId="0" fontId="87" fillId="0" borderId="213" applyNumberFormat="0" applyFill="0" applyAlignment="0" applyProtection="0"/>
    <xf numFmtId="0" fontId="138" fillId="42" borderId="199" applyNumberFormat="0" applyAlignment="0" applyProtection="0"/>
    <xf numFmtId="0" fontId="26" fillId="35" borderId="201" applyNumberFormat="0" applyFont="0" applyAlignment="0" applyProtection="0"/>
    <xf numFmtId="0" fontId="87" fillId="0" borderId="203" applyNumberFormat="0" applyFill="0" applyAlignment="0" applyProtection="0"/>
    <xf numFmtId="0" fontId="82" fillId="42" borderId="199" applyNumberFormat="0" applyAlignment="0" applyProtection="0"/>
    <xf numFmtId="10" fontId="6" fillId="60" borderId="198" applyNumberFormat="0" applyBorder="0" applyAlignment="0" applyProtection="0"/>
    <xf numFmtId="179" fontId="67" fillId="0" borderId="225">
      <alignment horizontal="right"/>
    </xf>
    <xf numFmtId="0" fontId="82" fillId="61" borderId="218" applyNumberFormat="0" applyAlignment="0" applyProtection="0"/>
    <xf numFmtId="0" fontId="141" fillId="55" borderId="202" applyNumberFormat="0" applyAlignment="0" applyProtection="0"/>
    <xf numFmtId="0" fontId="36" fillId="35" borderId="201" applyNumberFormat="0" applyFont="0" applyAlignment="0" applyProtection="0"/>
    <xf numFmtId="0" fontId="82" fillId="61" borderId="199" applyNumberFormat="0" applyAlignment="0" applyProtection="0"/>
    <xf numFmtId="0" fontId="26" fillId="63" borderId="212" applyNumberFormat="0" applyProtection="0">
      <alignment horizontal="left" vertical="center" indent="1"/>
    </xf>
    <xf numFmtId="0" fontId="26" fillId="63" borderId="212" applyNumberFormat="0" applyProtection="0">
      <alignment horizontal="left" vertical="center" indent="1"/>
    </xf>
    <xf numFmtId="0" fontId="26" fillId="63" borderId="212" applyNumberFormat="0" applyProtection="0">
      <alignment horizontal="left" vertical="center" indent="1"/>
    </xf>
    <xf numFmtId="0" fontId="26" fillId="63" borderId="212" applyNumberFormat="0" applyProtection="0">
      <alignment horizontal="left" vertical="center" indent="1"/>
    </xf>
    <xf numFmtId="4" fontId="69" fillId="62" borderId="212" applyNumberFormat="0" applyProtection="0">
      <alignment horizontal="left" vertical="center" indent="1"/>
    </xf>
    <xf numFmtId="0" fontId="26" fillId="63" borderId="221" applyNumberFormat="0" applyProtection="0">
      <alignment horizontal="left" vertical="center" indent="1"/>
    </xf>
    <xf numFmtId="0" fontId="138" fillId="42" borderId="199" applyNumberFormat="0" applyAlignment="0" applyProtection="0"/>
    <xf numFmtId="0" fontId="82" fillId="42" borderId="199" applyNumberFormat="0" applyAlignment="0" applyProtection="0"/>
    <xf numFmtId="0" fontId="82" fillId="61" borderId="199" applyNumberFormat="0" applyAlignment="0" applyProtection="0"/>
    <xf numFmtId="0" fontId="82" fillId="42" borderId="199" applyNumberFormat="0" applyAlignment="0" applyProtection="0"/>
    <xf numFmtId="0" fontId="82" fillId="61" borderId="199" applyNumberFormat="0" applyAlignment="0" applyProtection="0"/>
    <xf numFmtId="0" fontId="82" fillId="61" borderId="199" applyNumberFormat="0" applyAlignment="0" applyProtection="0"/>
    <xf numFmtId="0" fontId="82" fillId="42" borderId="199" applyNumberFormat="0" applyAlignment="0" applyProtection="0"/>
    <xf numFmtId="0" fontId="82" fillId="61" borderId="199" applyNumberFormat="0" applyAlignment="0" applyProtection="0"/>
    <xf numFmtId="0" fontId="85" fillId="55" borderId="212" applyNumberFormat="0" applyAlignment="0" applyProtection="0"/>
    <xf numFmtId="0" fontId="26" fillId="35" borderId="211" applyNumberFormat="0" applyFont="0" applyAlignment="0" applyProtection="0"/>
    <xf numFmtId="0" fontId="69" fillId="35" borderId="211" applyNumberFormat="0" applyFont="0" applyAlignment="0" applyProtection="0"/>
    <xf numFmtId="0" fontId="36" fillId="35" borderId="211" applyNumberFormat="0" applyFont="0" applyAlignment="0" applyProtection="0"/>
    <xf numFmtId="0" fontId="36" fillId="35" borderId="211" applyNumberFormat="0" applyFont="0" applyAlignment="0" applyProtection="0"/>
    <xf numFmtId="0" fontId="36" fillId="35" borderId="201" applyNumberFormat="0" applyFont="0" applyAlignment="0" applyProtection="0"/>
    <xf numFmtId="0" fontId="36" fillId="35" borderId="201" applyNumberFormat="0" applyFont="0" applyAlignment="0" applyProtection="0"/>
    <xf numFmtId="0" fontId="85" fillId="55" borderId="202" applyNumberFormat="0" applyAlignment="0" applyProtection="0"/>
    <xf numFmtId="0" fontId="85" fillId="55" borderId="202" applyNumberFormat="0" applyAlignment="0" applyProtection="0"/>
    <xf numFmtId="0" fontId="85" fillId="55" borderId="202" applyNumberFormat="0" applyAlignment="0" applyProtection="0"/>
    <xf numFmtId="0" fontId="87" fillId="0" borderId="223" applyNumberFormat="0" applyFill="0" applyAlignment="0" applyProtection="0"/>
    <xf numFmtId="0" fontId="85" fillId="55" borderId="221" applyNumberFormat="0" applyAlignment="0" applyProtection="0"/>
    <xf numFmtId="40" fontId="71" fillId="0" borderId="216"/>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26" fillId="63" borderId="202" applyNumberFormat="0" applyProtection="0">
      <alignment horizontal="left" vertical="center" indent="1"/>
    </xf>
    <xf numFmtId="0" fontId="87" fillId="0" borderId="203" applyNumberFormat="0" applyFill="0" applyAlignment="0" applyProtection="0"/>
    <xf numFmtId="0" fontId="87" fillId="0" borderId="203" applyNumberFormat="0" applyFill="0" applyAlignment="0" applyProtection="0"/>
    <xf numFmtId="0" fontId="87" fillId="0" borderId="203" applyNumberFormat="0" applyFill="0" applyAlignment="0" applyProtection="0"/>
    <xf numFmtId="0" fontId="87" fillId="0" borderId="222" applyNumberFormat="0" applyFill="0" applyAlignment="0" applyProtection="0"/>
    <xf numFmtId="0" fontId="138" fillId="42" borderId="199" applyNumberFormat="0" applyAlignment="0" applyProtection="0"/>
    <xf numFmtId="0" fontId="26" fillId="35" borderId="201" applyNumberFormat="0" applyFont="0" applyAlignment="0" applyProtection="0"/>
    <xf numFmtId="0" fontId="87" fillId="0" borderId="203" applyNumberFormat="0" applyFill="0" applyAlignment="0" applyProtection="0"/>
    <xf numFmtId="0" fontId="82" fillId="42" borderId="209" applyNumberFormat="0" applyAlignment="0" applyProtection="0"/>
    <xf numFmtId="10" fontId="6" fillId="60" borderId="208" applyNumberFormat="0" applyBorder="0" applyAlignment="0" applyProtection="0"/>
    <xf numFmtId="40" fontId="67" fillId="0" borderId="216">
      <alignment horizontal="right"/>
    </xf>
    <xf numFmtId="0" fontId="75" fillId="55" borderId="218" applyNumberFormat="0" applyAlignment="0" applyProtection="0"/>
    <xf numFmtId="0" fontId="141" fillId="55" borderId="212" applyNumberFormat="0" applyAlignment="0" applyProtection="0"/>
    <xf numFmtId="0" fontId="36" fillId="35" borderId="211" applyNumberFormat="0" applyFont="0" applyAlignment="0" applyProtection="0"/>
    <xf numFmtId="0" fontId="82" fillId="61" borderId="209" applyNumberFormat="0" applyAlignment="0" applyProtection="0"/>
    <xf numFmtId="0" fontId="85" fillId="55" borderId="221" applyNumberFormat="0" applyAlignment="0" applyProtection="0"/>
    <xf numFmtId="0" fontId="26" fillId="35" borderId="220" applyNumberFormat="0" applyFont="0" applyAlignment="0" applyProtection="0"/>
    <xf numFmtId="0" fontId="87" fillId="0" borderId="222" applyNumberFormat="0" applyFill="0" applyAlignment="0" applyProtection="0"/>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4" fontId="69" fillId="64" borderId="221" applyNumberFormat="0" applyProtection="0">
      <alignment horizontal="right" vertical="center"/>
    </xf>
    <xf numFmtId="0" fontId="26" fillId="63" borderId="221" applyNumberFormat="0" applyProtection="0">
      <alignment horizontal="left" vertical="center" indent="1"/>
    </xf>
    <xf numFmtId="0" fontId="138" fillId="42" borderId="209" applyNumberFormat="0" applyAlignment="0" applyProtection="0"/>
    <xf numFmtId="0" fontId="82" fillId="42" borderId="209" applyNumberFormat="0" applyAlignment="0" applyProtection="0"/>
    <xf numFmtId="0" fontId="82" fillId="61" borderId="209" applyNumberFormat="0" applyAlignment="0" applyProtection="0"/>
    <xf numFmtId="0" fontId="82" fillId="42" borderId="209" applyNumberFormat="0" applyAlignment="0" applyProtection="0"/>
    <xf numFmtId="0" fontId="82" fillId="61" borderId="209" applyNumberFormat="0" applyAlignment="0" applyProtection="0"/>
    <xf numFmtId="0" fontId="82" fillId="61" borderId="209" applyNumberFormat="0" applyAlignment="0" applyProtection="0"/>
    <xf numFmtId="0" fontId="82" fillId="42" borderId="209" applyNumberFormat="0" applyAlignment="0" applyProtection="0"/>
    <xf numFmtId="0" fontId="82" fillId="61" borderId="209" applyNumberFormat="0" applyAlignment="0" applyProtection="0"/>
    <xf numFmtId="0" fontId="36" fillId="35" borderId="220" applyNumberFormat="0" applyFont="0" applyAlignment="0" applyProtection="0"/>
    <xf numFmtId="0" fontId="36" fillId="35" borderId="220" applyNumberFormat="0" applyFont="0" applyAlignment="0" applyProtection="0"/>
    <xf numFmtId="0" fontId="69" fillId="35" borderId="220" applyNumberFormat="0" applyFont="0" applyAlignment="0" applyProtection="0"/>
    <xf numFmtId="0" fontId="26" fillId="35" borderId="220" applyNumberFormat="0" applyFont="0" applyAlignment="0" applyProtection="0"/>
    <xf numFmtId="0" fontId="26" fillId="35" borderId="220" applyNumberFormat="0" applyFont="0" applyAlignment="0" applyProtection="0"/>
    <xf numFmtId="0" fontId="36" fillId="35" borderId="211" applyNumberFormat="0" applyFont="0" applyAlignment="0" applyProtection="0"/>
    <xf numFmtId="0" fontId="36" fillId="35" borderId="211" applyNumberFormat="0" applyFont="0" applyAlignment="0" applyProtection="0"/>
    <xf numFmtId="0" fontId="85" fillId="55" borderId="212" applyNumberFormat="0" applyAlignment="0" applyProtection="0"/>
    <xf numFmtId="0" fontId="85" fillId="55" borderId="212" applyNumberFormat="0" applyAlignment="0" applyProtection="0"/>
    <xf numFmtId="0" fontId="85" fillId="55" borderId="212" applyNumberFormat="0" applyAlignment="0" applyProtection="0"/>
    <xf numFmtId="0" fontId="26" fillId="63" borderId="212" applyNumberFormat="0" applyProtection="0">
      <alignment horizontal="left" vertical="center" indent="1"/>
    </xf>
    <xf numFmtId="0" fontId="26" fillId="63" borderId="212" applyNumberFormat="0" applyProtection="0">
      <alignment horizontal="left" vertical="center" indent="1"/>
    </xf>
    <xf numFmtId="0" fontId="26" fillId="63" borderId="212" applyNumberFormat="0" applyProtection="0">
      <alignment horizontal="left" vertical="center" indent="1"/>
    </xf>
    <xf numFmtId="0" fontId="87" fillId="0" borderId="213" applyNumberFormat="0" applyFill="0" applyAlignment="0" applyProtection="0"/>
    <xf numFmtId="0" fontId="87" fillId="0" borderId="213" applyNumberFormat="0" applyFill="0" applyAlignment="0" applyProtection="0"/>
    <xf numFmtId="0" fontId="26" fillId="63" borderId="221" applyNumberFormat="0" applyProtection="0">
      <alignment horizontal="left" vertical="center" indent="1"/>
    </xf>
    <xf numFmtId="0" fontId="87" fillId="0" borderId="213" applyNumberFormat="0" applyFill="0" applyAlignment="0" applyProtection="0"/>
    <xf numFmtId="0" fontId="138" fillId="42" borderId="209" applyNumberFormat="0" applyAlignment="0" applyProtection="0"/>
    <xf numFmtId="0" fontId="26" fillId="35" borderId="211" applyNumberFormat="0" applyFont="0" applyAlignment="0" applyProtection="0"/>
    <xf numFmtId="0" fontId="87" fillId="0" borderId="213" applyNumberFormat="0" applyFill="0" applyAlignment="0" applyProtection="0"/>
    <xf numFmtId="0" fontId="82" fillId="42" borderId="218" applyNumberFormat="0" applyAlignment="0" applyProtection="0"/>
    <xf numFmtId="10" fontId="6" fillId="60" borderId="217" applyNumberFormat="0" applyBorder="0" applyAlignment="0" applyProtection="0"/>
    <xf numFmtId="0" fontId="85" fillId="55" borderId="221" applyNumberFormat="0" applyAlignment="0" applyProtection="0"/>
    <xf numFmtId="0" fontId="36" fillId="35" borderId="220" applyNumberFormat="0" applyFont="0" applyAlignment="0" applyProtection="0"/>
    <xf numFmtId="0" fontId="82" fillId="61" borderId="218" applyNumberFormat="0" applyAlignment="0" applyProtection="0"/>
    <xf numFmtId="0" fontId="87" fillId="0" borderId="222" applyNumberFormat="0" applyFill="0" applyAlignment="0" applyProtection="0"/>
    <xf numFmtId="0" fontId="82" fillId="61" borderId="218" applyNumberFormat="0" applyAlignment="0" applyProtection="0"/>
    <xf numFmtId="10" fontId="6" fillId="60" borderId="217" applyNumberFormat="0" applyBorder="0" applyAlignment="0" applyProtection="0"/>
    <xf numFmtId="0" fontId="138" fillId="42" borderId="218" applyNumberFormat="0" applyAlignment="0" applyProtection="0"/>
    <xf numFmtId="0" fontId="82" fillId="42" borderId="218" applyNumberFormat="0" applyAlignment="0" applyProtection="0"/>
    <xf numFmtId="0" fontId="82" fillId="61" borderId="218" applyNumberFormat="0" applyAlignment="0" applyProtection="0"/>
    <xf numFmtId="0" fontId="82" fillId="42" borderId="218" applyNumberFormat="0" applyAlignment="0" applyProtection="0"/>
    <xf numFmtId="0" fontId="82" fillId="61" borderId="218" applyNumberFormat="0" applyAlignment="0" applyProtection="0"/>
    <xf numFmtId="0" fontId="82" fillId="61" borderId="218" applyNumberFormat="0" applyAlignment="0" applyProtection="0"/>
    <xf numFmtId="0" fontId="82" fillId="42" borderId="218" applyNumberFormat="0" applyAlignment="0" applyProtection="0"/>
    <xf numFmtId="0" fontId="82" fillId="61" borderId="218" applyNumberFormat="0" applyAlignment="0" applyProtection="0"/>
    <xf numFmtId="0" fontId="36" fillId="35" borderId="220" applyNumberFormat="0" applyFont="0" applyAlignment="0" applyProtection="0"/>
    <xf numFmtId="0" fontId="36" fillId="35" borderId="220" applyNumberFormat="0" applyFont="0" applyAlignment="0" applyProtection="0"/>
    <xf numFmtId="0" fontId="85" fillId="55" borderId="221" applyNumberFormat="0" applyAlignment="0" applyProtection="0"/>
    <xf numFmtId="0" fontId="85" fillId="55" borderId="221" applyNumberFormat="0" applyAlignment="0" applyProtection="0"/>
    <xf numFmtId="0" fontId="85" fillId="55" borderId="221" applyNumberFormat="0" applyAlignment="0" applyProtection="0"/>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87" fillId="0" borderId="222" applyNumberFormat="0" applyFill="0" applyAlignment="0" applyProtection="0"/>
    <xf numFmtId="0" fontId="87" fillId="0" borderId="222" applyNumberFormat="0" applyFill="0" applyAlignment="0" applyProtection="0"/>
    <xf numFmtId="0" fontId="87" fillId="0" borderId="222" applyNumberFormat="0" applyFill="0" applyAlignment="0" applyProtection="0"/>
    <xf numFmtId="0" fontId="138" fillId="42" borderId="218" applyNumberFormat="0" applyAlignment="0" applyProtection="0"/>
    <xf numFmtId="0" fontId="26" fillId="35" borderId="220" applyNumberFormat="0" applyFont="0" applyAlignment="0" applyProtection="0"/>
    <xf numFmtId="0" fontId="87" fillId="0" borderId="222" applyNumberFormat="0" applyFill="0" applyAlignment="0" applyProtection="0"/>
    <xf numFmtId="0" fontId="87" fillId="0" borderId="222" applyNumberFormat="0" applyFill="0" applyAlignment="0" applyProtection="0"/>
    <xf numFmtId="0" fontId="26" fillId="35" borderId="220" applyNumberFormat="0" applyFont="0" applyAlignment="0" applyProtection="0"/>
    <xf numFmtId="0" fontId="87" fillId="0" borderId="223" applyNumberFormat="0" applyFill="0" applyAlignment="0" applyProtection="0"/>
    <xf numFmtId="0" fontId="87" fillId="0" borderId="222" applyNumberFormat="0" applyFill="0" applyAlignment="0" applyProtection="0"/>
    <xf numFmtId="0" fontId="26" fillId="63" borderId="221" applyNumberFormat="0" applyProtection="0">
      <alignment horizontal="left" vertical="center" indent="1"/>
    </xf>
    <xf numFmtId="4" fontId="69" fillId="62" borderId="221" applyNumberFormat="0" applyProtection="0">
      <alignment vertical="center"/>
    </xf>
    <xf numFmtId="4" fontId="69" fillId="62" borderId="221" applyNumberFormat="0" applyProtection="0">
      <alignment horizontal="left" vertical="center" indent="1"/>
    </xf>
    <xf numFmtId="0" fontId="26" fillId="35" borderId="220" applyNumberFormat="0" applyFont="0" applyAlignment="0" applyProtection="0"/>
    <xf numFmtId="0" fontId="26" fillId="35" borderId="220" applyNumberFormat="0" applyFont="0" applyAlignment="0" applyProtection="0"/>
    <xf numFmtId="0" fontId="85" fillId="55" borderId="221" applyNumberFormat="0" applyAlignment="0" applyProtection="0"/>
    <xf numFmtId="0" fontId="85" fillId="55" borderId="221" applyNumberFormat="0" applyAlignment="0" applyProtection="0"/>
    <xf numFmtId="0" fontId="26" fillId="63" borderId="221" applyNumberFormat="0" applyProtection="0">
      <alignment horizontal="left" vertical="center" indent="1"/>
    </xf>
    <xf numFmtId="0" fontId="85" fillId="55" borderId="221" applyNumberFormat="0" applyAlignment="0" applyProtection="0"/>
    <xf numFmtId="0" fontId="36" fillId="35" borderId="220" applyNumberFormat="0" applyFont="0" applyAlignment="0" applyProtection="0"/>
    <xf numFmtId="0" fontId="82" fillId="61" borderId="218" applyNumberFormat="0" applyAlignment="0" applyProtection="0"/>
    <xf numFmtId="0" fontId="82" fillId="61" borderId="218" applyNumberFormat="0" applyAlignment="0" applyProtection="0"/>
    <xf numFmtId="0" fontId="87" fillId="0" borderId="222" applyNumberFormat="0" applyFill="0" applyAlignment="0" applyProtection="0"/>
    <xf numFmtId="0" fontId="87" fillId="0" borderId="222" applyNumberFormat="0" applyFill="0" applyAlignment="0" applyProtection="0"/>
    <xf numFmtId="4" fontId="69" fillId="62" borderId="221" applyNumberFormat="0" applyProtection="0">
      <alignment horizontal="left" vertical="center" indent="1"/>
    </xf>
    <xf numFmtId="4" fontId="69" fillId="62" borderId="221" applyNumberFormat="0" applyProtection="0">
      <alignment horizontal="left" vertical="center" indent="1"/>
    </xf>
    <xf numFmtId="0" fontId="138" fillId="42" borderId="218" applyNumberFormat="0" applyAlignment="0" applyProtection="0"/>
    <xf numFmtId="0" fontId="141" fillId="55" borderId="221" applyNumberFormat="0" applyAlignment="0" applyProtection="0"/>
    <xf numFmtId="0" fontId="138" fillId="42" borderId="218" applyNumberFormat="0" applyAlignment="0" applyProtection="0"/>
    <xf numFmtId="0" fontId="26" fillId="35" borderId="276" applyNumberFormat="0" applyFont="0" applyAlignment="0" applyProtection="0"/>
    <xf numFmtId="0" fontId="26" fillId="35" borderId="276" applyNumberFormat="0" applyFont="0" applyAlignment="0" applyProtection="0"/>
    <xf numFmtId="0" fontId="26" fillId="63" borderId="314" applyNumberFormat="0" applyProtection="0">
      <alignment horizontal="left" vertical="center" indent="1"/>
    </xf>
    <xf numFmtId="0" fontId="82" fillId="61" borderId="293" applyNumberFormat="0" applyAlignment="0" applyProtection="0"/>
    <xf numFmtId="0" fontId="82" fillId="61" borderId="311" applyNumberFormat="0" applyAlignment="0" applyProtection="0"/>
    <xf numFmtId="10" fontId="6" fillId="60" borderId="310" applyNumberFormat="0" applyBorder="0" applyAlignment="0" applyProtection="0"/>
    <xf numFmtId="0" fontId="26" fillId="35" borderId="313" applyNumberFormat="0" applyFont="0" applyAlignment="0" applyProtection="0"/>
    <xf numFmtId="0" fontId="87" fillId="0" borderId="307" applyNumberFormat="0" applyFill="0" applyAlignment="0" applyProtection="0"/>
    <xf numFmtId="0" fontId="26" fillId="35" borderId="276" applyNumberFormat="0" applyFont="0" applyAlignment="0" applyProtection="0"/>
    <xf numFmtId="0" fontId="97" fillId="0" borderId="315" applyNumberFormat="0" applyFill="0" applyAlignment="0" applyProtection="0"/>
    <xf numFmtId="179" fontId="67" fillId="0" borderId="291">
      <alignment horizontal="right"/>
    </xf>
    <xf numFmtId="40" fontId="70" fillId="0" borderId="309"/>
    <xf numFmtId="0" fontId="141" fillId="55" borderId="305" applyNumberFormat="0" applyAlignment="0" applyProtection="0"/>
    <xf numFmtId="0" fontId="26" fillId="63" borderId="277" applyNumberFormat="0" applyProtection="0">
      <alignment horizontal="left" vertical="center" indent="1"/>
    </xf>
    <xf numFmtId="0" fontId="87" fillId="0" borderId="316" applyNumberFormat="0" applyFill="0" applyAlignment="0" applyProtection="0"/>
    <xf numFmtId="0" fontId="26" fillId="63" borderId="277" applyNumberFormat="0" applyProtection="0">
      <alignment horizontal="left" vertical="center" indent="1"/>
    </xf>
    <xf numFmtId="0" fontId="146" fillId="2" borderId="302" applyNumberFormat="0" applyAlignment="0" applyProtection="0"/>
    <xf numFmtId="0" fontId="26" fillId="63" borderId="277" applyNumberFormat="0" applyProtection="0">
      <alignment horizontal="left" vertical="center" indent="1"/>
    </xf>
    <xf numFmtId="0" fontId="75" fillId="55" borderId="284" applyNumberFormat="0" applyAlignment="0" applyProtection="0"/>
    <xf numFmtId="0" fontId="26" fillId="63" borderId="277" applyNumberFormat="0" applyProtection="0">
      <alignment horizontal="left" vertical="center" indent="1"/>
    </xf>
    <xf numFmtId="0" fontId="91" fillId="0" borderId="285"/>
    <xf numFmtId="0" fontId="36" fillId="35" borderId="313" applyNumberFormat="0" applyFont="0" applyAlignment="0" applyProtection="0"/>
    <xf numFmtId="0" fontId="26" fillId="63" borderId="277" applyNumberFormat="0" applyProtection="0">
      <alignment horizontal="left" vertical="center" indent="1"/>
    </xf>
    <xf numFmtId="0" fontId="91" fillId="0" borderId="312"/>
    <xf numFmtId="0" fontId="26" fillId="35" borderId="313" applyNumberFormat="0" applyFont="0" applyAlignment="0" applyProtection="0"/>
    <xf numFmtId="4" fontId="69" fillId="62" borderId="305" applyNumberFormat="0" applyProtection="0">
      <alignment vertical="center"/>
    </xf>
    <xf numFmtId="0" fontId="26" fillId="63" borderId="296" applyNumberFormat="0" applyProtection="0">
      <alignment horizontal="left" vertical="center" indent="1"/>
    </xf>
    <xf numFmtId="4" fontId="69" fillId="62" borderId="314" applyNumberFormat="0" applyProtection="0">
      <alignment horizontal="left" vertical="center" indent="1"/>
    </xf>
    <xf numFmtId="0" fontId="87" fillId="0" borderId="315" applyNumberFormat="0" applyFill="0" applyAlignment="0" applyProtection="0"/>
    <xf numFmtId="0" fontId="82" fillId="61" borderId="311" applyNumberFormat="0" applyAlignment="0" applyProtection="0"/>
    <xf numFmtId="0" fontId="82" fillId="61" borderId="311" applyNumberFormat="0" applyAlignment="0" applyProtection="0"/>
    <xf numFmtId="0" fontId="82" fillId="42" borderId="302" applyNumberFormat="0" applyAlignment="0" applyProtection="0"/>
    <xf numFmtId="0" fontId="87" fillId="0" borderId="298" applyNumberFormat="0" applyFill="0" applyAlignment="0" applyProtection="0"/>
    <xf numFmtId="0" fontId="82" fillId="61" borderId="311" applyNumberFormat="0" applyAlignment="0" applyProtection="0"/>
    <xf numFmtId="179" fontId="67" fillId="0" borderId="318">
      <alignment horizontal="right"/>
    </xf>
    <xf numFmtId="0" fontId="26" fillId="70" borderId="276" applyNumberFormat="0" applyFont="0" applyAlignment="0" applyProtection="0"/>
    <xf numFmtId="0" fontId="26" fillId="63" borderId="314" applyNumberFormat="0" applyProtection="0">
      <alignment horizontal="left" vertical="center" indent="1"/>
    </xf>
    <xf numFmtId="4" fontId="69" fillId="64" borderId="314" applyNumberFormat="0" applyProtection="0">
      <alignment horizontal="right" vertical="center"/>
    </xf>
    <xf numFmtId="0" fontId="75" fillId="55" borderId="311" applyNumberFormat="0" applyAlignment="0" applyProtection="0"/>
    <xf numFmtId="0" fontId="26" fillId="63" borderId="277" applyNumberFormat="0" applyProtection="0">
      <alignment horizontal="left" vertical="center" indent="1"/>
    </xf>
    <xf numFmtId="0" fontId="26" fillId="63" borderId="314" applyNumberFormat="0" applyProtection="0">
      <alignment horizontal="left" vertical="center" indent="1"/>
    </xf>
    <xf numFmtId="0" fontId="26" fillId="63" borderId="277" applyNumberFormat="0" applyProtection="0">
      <alignment horizontal="left" vertical="center" indent="1"/>
    </xf>
    <xf numFmtId="0" fontId="75" fillId="55" borderId="284" applyNumberFormat="0" applyAlignment="0" applyProtection="0"/>
    <xf numFmtId="0" fontId="26" fillId="63" borderId="277" applyNumberFormat="0" applyProtection="0">
      <alignment horizontal="left" vertical="center" indent="1"/>
    </xf>
    <xf numFmtId="0" fontId="91" fillId="0" borderId="285"/>
    <xf numFmtId="0" fontId="82" fillId="61" borderId="311" applyNumberFormat="0" applyAlignment="0" applyProtection="0"/>
    <xf numFmtId="0" fontId="26" fillId="63" borderId="277" applyNumberFormat="0" applyProtection="0">
      <alignment horizontal="left" vertical="center" indent="1"/>
    </xf>
    <xf numFmtId="0" fontId="82" fillId="61" borderId="293" applyNumberFormat="0" applyAlignment="0" applyProtection="0"/>
    <xf numFmtId="4" fontId="69" fillId="64" borderId="305" applyNumberFormat="0" applyProtection="0">
      <alignment horizontal="right" vertical="center"/>
    </xf>
    <xf numFmtId="10" fontId="6" fillId="60" borderId="292" applyNumberFormat="0" applyBorder="0" applyAlignment="0" applyProtection="0"/>
    <xf numFmtId="0" fontId="26" fillId="63" borderId="296" applyNumberFormat="0" applyProtection="0">
      <alignment horizontal="left" vertical="center" indent="1"/>
    </xf>
    <xf numFmtId="0" fontId="85" fillId="67" borderId="296" applyNumberFormat="0" applyAlignment="0" applyProtection="0"/>
    <xf numFmtId="0" fontId="26" fillId="35" borderId="276" applyNumberFormat="0" applyFont="0" applyAlignment="0" applyProtection="0"/>
    <xf numFmtId="0" fontId="82" fillId="61" borderId="311" applyNumberFormat="0" applyAlignment="0" applyProtection="0"/>
    <xf numFmtId="0" fontId="82" fillId="61" borderId="311" applyNumberFormat="0" applyAlignment="0" applyProtection="0"/>
    <xf numFmtId="0" fontId="26" fillId="35" borderId="276" applyNumberFormat="0" applyFont="0" applyAlignment="0" applyProtection="0"/>
    <xf numFmtId="0" fontId="26" fillId="63" borderId="314" applyNumberFormat="0" applyProtection="0">
      <alignment horizontal="left" vertical="center" indent="1"/>
    </xf>
    <xf numFmtId="0" fontId="87" fillId="0" borderId="315" applyNumberFormat="0" applyFill="0" applyAlignment="0" applyProtection="0"/>
    <xf numFmtId="0" fontId="36" fillId="35" borderId="304" applyNumberFormat="0" applyFont="0" applyAlignment="0" applyProtection="0"/>
    <xf numFmtId="0" fontId="26" fillId="35" borderId="313" applyNumberFormat="0" applyFont="0" applyAlignment="0" applyProtection="0"/>
    <xf numFmtId="0" fontId="75" fillId="55" borderId="302" applyNumberFormat="0" applyAlignment="0" applyProtection="0"/>
    <xf numFmtId="0" fontId="26" fillId="63" borderId="277" applyNumberFormat="0" applyProtection="0">
      <alignment horizontal="left" vertical="center" indent="1"/>
    </xf>
    <xf numFmtId="0" fontId="26" fillId="35" borderId="304" applyNumberFormat="0" applyFont="0" applyAlignment="0" applyProtection="0"/>
    <xf numFmtId="0" fontId="26" fillId="63" borderId="277" applyNumberFormat="0" applyProtection="0">
      <alignment horizontal="left" vertical="center" indent="1"/>
    </xf>
    <xf numFmtId="0" fontId="82" fillId="61" borderId="311" applyNumberFormat="0" applyAlignment="0" applyProtection="0"/>
    <xf numFmtId="0" fontId="26" fillId="63" borderId="277" applyNumberFormat="0" applyProtection="0">
      <alignment horizontal="left" vertical="center" indent="1"/>
    </xf>
    <xf numFmtId="0" fontId="26" fillId="63" borderId="277" applyNumberFormat="0" applyProtection="0">
      <alignment horizontal="left" vertical="center" indent="1"/>
    </xf>
    <xf numFmtId="0" fontId="85" fillId="67" borderId="314" applyNumberFormat="0" applyAlignment="0" applyProtection="0"/>
    <xf numFmtId="40" fontId="71" fillId="0" borderId="309"/>
    <xf numFmtId="0" fontId="82" fillId="61" borderId="293" applyNumberFormat="0" applyAlignment="0" applyProtection="0"/>
    <xf numFmtId="0" fontId="36" fillId="35" borderId="304" applyNumberFormat="0" applyFont="0" applyAlignment="0" applyProtection="0"/>
    <xf numFmtId="0" fontId="82" fillId="61" borderId="311" applyNumberFormat="0" applyAlignment="0" applyProtection="0"/>
    <xf numFmtId="4" fontId="69" fillId="62" borderId="314" applyNumberFormat="0" applyProtection="0">
      <alignment horizontal="left" vertical="center" indent="1"/>
    </xf>
    <xf numFmtId="0" fontId="26" fillId="35" borderId="313" applyNumberFormat="0" applyFont="0" applyAlignment="0" applyProtection="0"/>
    <xf numFmtId="0" fontId="26" fillId="35" borderId="304" applyNumberFormat="0" applyFont="0" applyAlignment="0" applyProtection="0"/>
    <xf numFmtId="0" fontId="91" fillId="0" borderId="312"/>
    <xf numFmtId="0" fontId="82" fillId="61" borderId="311" applyNumberFormat="0" applyAlignment="0" applyProtection="0"/>
    <xf numFmtId="0" fontId="87" fillId="0" borderId="298" applyNumberFormat="0" applyFill="0" applyAlignment="0" applyProtection="0"/>
    <xf numFmtId="0" fontId="82" fillId="61" borderId="311" applyNumberFormat="0" applyAlignment="0" applyProtection="0"/>
    <xf numFmtId="10" fontId="6" fillId="60" borderId="310" applyNumberFormat="0" applyBorder="0" applyAlignment="0" applyProtection="0"/>
    <xf numFmtId="0" fontId="82" fillId="61" borderId="311" applyNumberFormat="0" applyAlignment="0" applyProtection="0"/>
    <xf numFmtId="0" fontId="26" fillId="35" borderId="276" applyNumberFormat="0" applyFont="0" applyAlignment="0" applyProtection="0"/>
    <xf numFmtId="0" fontId="26" fillId="35" borderId="323" applyNumberFormat="0" applyFont="0" applyAlignment="0" applyProtection="0"/>
    <xf numFmtId="0" fontId="91" fillId="0" borderId="331"/>
    <xf numFmtId="0" fontId="36" fillId="35" borderId="276" applyNumberFormat="0" applyFont="0" applyAlignment="0" applyProtection="0"/>
    <xf numFmtId="0" fontId="36" fillId="35" borderId="313" applyNumberFormat="0" applyFont="0" applyAlignment="0" applyProtection="0"/>
    <xf numFmtId="0" fontId="26" fillId="35" borderId="313" applyNumberFormat="0" applyFont="0" applyAlignment="0" applyProtection="0"/>
    <xf numFmtId="40" fontId="70" fillId="0" borderId="291"/>
    <xf numFmtId="0" fontId="87" fillId="0" borderId="297" applyNumberFormat="0" applyFill="0" applyAlignment="0" applyProtection="0"/>
    <xf numFmtId="0" fontId="91" fillId="0" borderId="312"/>
    <xf numFmtId="0" fontId="138" fillId="42" borderId="311" applyNumberFormat="0" applyAlignment="0" applyProtection="0"/>
    <xf numFmtId="0" fontId="26" fillId="35" borderId="313" applyNumberFormat="0" applyFont="0" applyAlignment="0" applyProtection="0"/>
    <xf numFmtId="0" fontId="87" fillId="0" borderId="315" applyNumberFormat="0" applyFill="0" applyAlignment="0" applyProtection="0"/>
    <xf numFmtId="0" fontId="87" fillId="0" borderId="297" applyNumberFormat="0" applyFill="0" applyAlignment="0" applyProtection="0"/>
    <xf numFmtId="0" fontId="82" fillId="61" borderId="311" applyNumberFormat="0" applyAlignment="0" applyProtection="0"/>
    <xf numFmtId="0" fontId="87" fillId="0" borderId="316" applyNumberFormat="0" applyFill="0" applyAlignment="0" applyProtection="0"/>
    <xf numFmtId="0" fontId="113" fillId="67" borderId="311" applyNumberFormat="0" applyAlignment="0" applyProtection="0"/>
    <xf numFmtId="40" fontId="67" fillId="0" borderId="291">
      <alignment horizontal="right"/>
    </xf>
    <xf numFmtId="0" fontId="36" fillId="35" borderId="313" applyNumberFormat="0" applyFont="0" applyAlignment="0" applyProtection="0"/>
    <xf numFmtId="0" fontId="36" fillId="35" borderId="313" applyNumberFormat="0" applyFont="0" applyAlignment="0" applyProtection="0"/>
    <xf numFmtId="0" fontId="87" fillId="0" borderId="316" applyNumberFormat="0" applyFill="0" applyAlignment="0" applyProtection="0"/>
    <xf numFmtId="0" fontId="82" fillId="61" borderId="311" applyNumberFormat="0" applyAlignment="0" applyProtection="0"/>
    <xf numFmtId="0" fontId="91" fillId="0" borderId="285"/>
    <xf numFmtId="0" fontId="82" fillId="61" borderId="302" applyNumberFormat="0" applyAlignment="0" applyProtection="0"/>
    <xf numFmtId="0" fontId="26" fillId="63" borderId="277" applyNumberFormat="0" applyProtection="0">
      <alignment horizontal="left" vertical="center" indent="1"/>
    </xf>
    <xf numFmtId="0" fontId="82" fillId="61" borderId="311" applyNumberFormat="0" applyAlignment="0" applyProtection="0"/>
    <xf numFmtId="0" fontId="26" fillId="35" borderId="276" applyNumberFormat="0" applyFont="0" applyAlignment="0" applyProtection="0"/>
    <xf numFmtId="0" fontId="87" fillId="0" borderId="315" applyNumberFormat="0" applyFill="0" applyAlignment="0" applyProtection="0"/>
    <xf numFmtId="0" fontId="82" fillId="61" borderId="311" applyNumberFormat="0" applyAlignment="0" applyProtection="0"/>
    <xf numFmtId="0" fontId="26" fillId="35" borderId="276" applyNumberFormat="0" applyFont="0" applyAlignment="0" applyProtection="0"/>
    <xf numFmtId="0" fontId="26" fillId="35" borderId="304" applyNumberFormat="0" applyFont="0" applyAlignment="0" applyProtection="0"/>
    <xf numFmtId="0" fontId="82" fillId="61" borderId="255" applyNumberFormat="0" applyAlignment="0" applyProtection="0"/>
    <xf numFmtId="0" fontId="82" fillId="61" borderId="237" applyNumberFormat="0" applyAlignment="0" applyProtection="0"/>
    <xf numFmtId="0" fontId="26" fillId="35" borderId="248" applyNumberFormat="0" applyFont="0" applyAlignment="0" applyProtection="0"/>
    <xf numFmtId="0" fontId="87" fillId="0" borderId="241" applyNumberFormat="0" applyFill="0" applyAlignment="0" applyProtection="0"/>
    <xf numFmtId="0" fontId="87" fillId="0" borderId="241" applyNumberFormat="0" applyFill="0" applyAlignment="0" applyProtection="0"/>
    <xf numFmtId="0" fontId="87" fillId="0" borderId="259" applyNumberFormat="0" applyFill="0" applyAlignment="0" applyProtection="0"/>
    <xf numFmtId="0" fontId="26" fillId="35" borderId="257" applyNumberFormat="0" applyFont="0" applyAlignment="0" applyProtection="0"/>
    <xf numFmtId="0" fontId="138" fillId="42" borderId="255" applyNumberFormat="0" applyAlignment="0" applyProtection="0"/>
    <xf numFmtId="0" fontId="91" fillId="0" borderId="256"/>
    <xf numFmtId="0" fontId="82" fillId="61" borderId="302" applyNumberFormat="0" applyAlignment="0" applyProtection="0"/>
    <xf numFmtId="0" fontId="91" fillId="0" borderId="303"/>
    <xf numFmtId="0" fontId="26" fillId="63" borderId="314" applyNumberFormat="0" applyProtection="0">
      <alignment horizontal="left" vertical="center" indent="1"/>
    </xf>
    <xf numFmtId="0" fontId="26" fillId="35" borderId="276" applyNumberFormat="0" applyFont="0" applyAlignment="0" applyProtection="0"/>
    <xf numFmtId="0" fontId="138" fillId="42" borderId="330" applyNumberFormat="0" applyAlignment="0" applyProtection="0"/>
    <xf numFmtId="40" fontId="70" fillId="0" borderId="235"/>
    <xf numFmtId="0" fontId="26" fillId="35" borderId="257" applyNumberFormat="0" applyFont="0" applyAlignment="0" applyProtection="0"/>
    <xf numFmtId="0" fontId="36" fillId="35" borderId="257" applyNumberFormat="0" applyFont="0" applyAlignment="0" applyProtection="0"/>
    <xf numFmtId="0" fontId="36" fillId="35" borderId="257" applyNumberFormat="0" applyFont="0" applyAlignment="0" applyProtection="0"/>
    <xf numFmtId="0" fontId="36" fillId="35" borderId="257" applyNumberFormat="0" applyFont="0" applyAlignment="0" applyProtection="0"/>
    <xf numFmtId="0" fontId="26" fillId="35" borderId="220" applyNumberFormat="0" applyFont="0" applyAlignment="0" applyProtection="0"/>
    <xf numFmtId="0" fontId="26" fillId="35" borderId="220" applyNumberFormat="0" applyFont="0" applyAlignment="0" applyProtection="0"/>
    <xf numFmtId="0" fontId="36" fillId="35" borderId="220" applyNumberFormat="0" applyFont="0" applyAlignment="0" applyProtection="0"/>
    <xf numFmtId="0" fontId="26" fillId="35" borderId="220" applyNumberFormat="0" applyFont="0" applyAlignment="0" applyProtection="0"/>
    <xf numFmtId="0" fontId="26" fillId="35" borderId="220" applyNumberFormat="0" applyFont="0" applyAlignment="0" applyProtection="0"/>
    <xf numFmtId="0" fontId="36" fillId="35" borderId="220" applyNumberFormat="0" applyFont="0" applyAlignment="0" applyProtection="0"/>
    <xf numFmtId="0" fontId="36" fillId="35" borderId="220" applyNumberFormat="0" applyFont="0" applyAlignment="0" applyProtection="0"/>
    <xf numFmtId="0" fontId="26" fillId="35" borderId="220" applyNumberFormat="0" applyFont="0" applyAlignment="0" applyProtection="0"/>
    <xf numFmtId="0" fontId="26" fillId="35" borderId="220" applyNumberFormat="0" applyFont="0" applyAlignment="0" applyProtection="0"/>
    <xf numFmtId="0" fontId="91" fillId="0" borderId="275"/>
    <xf numFmtId="0" fontId="138" fillId="42" borderId="274" applyNumberFormat="0" applyAlignment="0" applyProtection="0"/>
    <xf numFmtId="0" fontId="26" fillId="35" borderId="276" applyNumberFormat="0" applyFont="0" applyAlignment="0" applyProtection="0"/>
    <xf numFmtId="0" fontId="87" fillId="0" borderId="259" applyNumberFormat="0" applyFill="0" applyAlignment="0" applyProtection="0"/>
    <xf numFmtId="0" fontId="26" fillId="35" borderId="267" applyNumberFormat="0" applyFont="0" applyAlignment="0" applyProtection="0"/>
    <xf numFmtId="0" fontId="82" fillId="61" borderId="255" applyNumberFormat="0" applyAlignment="0" applyProtection="0"/>
    <xf numFmtId="0" fontId="82" fillId="61" borderId="274" applyNumberFormat="0" applyAlignment="0" applyProtection="0"/>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35" borderId="257" applyNumberFormat="0" applyFont="0" applyAlignment="0" applyProtection="0"/>
    <xf numFmtId="40" fontId="70" fillId="0" borderId="253"/>
    <xf numFmtId="0" fontId="87" fillId="0" borderId="278" applyNumberFormat="0" applyFill="0" applyAlignment="0" applyProtection="0"/>
    <xf numFmtId="0" fontId="87" fillId="0" borderId="259" applyNumberFormat="0" applyFill="0" applyAlignment="0" applyProtection="0"/>
    <xf numFmtId="0" fontId="26" fillId="35" borderId="220" applyNumberFormat="0" applyFont="0" applyAlignment="0" applyProtection="0"/>
    <xf numFmtId="0" fontId="26" fillId="35" borderId="220" applyNumberFormat="0" applyFont="0" applyAlignment="0" applyProtection="0"/>
    <xf numFmtId="0" fontId="26" fillId="35" borderId="313" applyNumberFormat="0" applyFont="0" applyAlignment="0" applyProtection="0"/>
    <xf numFmtId="0" fontId="26" fillId="63" borderId="296" applyNumberFormat="0" applyProtection="0">
      <alignment horizontal="left" vertical="center" indent="1"/>
    </xf>
    <xf numFmtId="0" fontId="26" fillId="63" borderId="314" applyNumberFormat="0" applyProtection="0">
      <alignment horizontal="left" vertical="center" indent="1"/>
    </xf>
    <xf numFmtId="0" fontId="26" fillId="35" borderId="276" applyNumberFormat="0" applyFont="0" applyAlignment="0" applyProtection="0"/>
    <xf numFmtId="0" fontId="26" fillId="63" borderId="314" applyNumberFormat="0" applyProtection="0">
      <alignment horizontal="left" vertical="center" indent="1"/>
    </xf>
    <xf numFmtId="40" fontId="71" fillId="0" borderId="309"/>
    <xf numFmtId="0" fontId="138" fillId="42" borderId="311" applyNumberFormat="0" applyAlignment="0" applyProtection="0"/>
    <xf numFmtId="0" fontId="26" fillId="63" borderId="277" applyNumberFormat="0" applyProtection="0">
      <alignment horizontal="left" vertical="center" indent="1"/>
    </xf>
    <xf numFmtId="0" fontId="82" fillId="61" borderId="311" applyNumberFormat="0" applyAlignment="0" applyProtection="0"/>
    <xf numFmtId="0" fontId="26" fillId="63" borderId="277" applyNumberFormat="0" applyProtection="0">
      <alignment horizontal="left" vertical="center" indent="1"/>
    </xf>
    <xf numFmtId="0" fontId="75" fillId="55" borderId="284" applyNumberFormat="0" applyAlignment="0" applyProtection="0"/>
    <xf numFmtId="0" fontId="26" fillId="63" borderId="277" applyNumberFormat="0" applyProtection="0">
      <alignment horizontal="left" vertical="center" indent="1"/>
    </xf>
    <xf numFmtId="0" fontId="87" fillId="0" borderId="308" applyNumberFormat="0" applyFill="0" applyAlignment="0" applyProtection="0"/>
    <xf numFmtId="0" fontId="26" fillId="63" borderId="277" applyNumberFormat="0" applyProtection="0">
      <alignment horizontal="left" vertical="center" indent="1"/>
    </xf>
    <xf numFmtId="0" fontId="87" fillId="0" borderId="298" applyNumberFormat="0" applyFill="0" applyAlignment="0" applyProtection="0"/>
    <xf numFmtId="0" fontId="82" fillId="61" borderId="311" applyNumberFormat="0" applyAlignment="0" applyProtection="0"/>
    <xf numFmtId="4" fontId="69" fillId="62" borderId="305" applyNumberFormat="0" applyProtection="0">
      <alignment vertical="center"/>
    </xf>
    <xf numFmtId="0" fontId="69" fillId="35" borderId="295" applyNumberFormat="0" applyFont="0" applyAlignment="0" applyProtection="0"/>
    <xf numFmtId="0" fontId="82" fillId="61" borderId="311" applyNumberFormat="0" applyAlignment="0" applyProtection="0"/>
    <xf numFmtId="0" fontId="91" fillId="0" borderId="294"/>
    <xf numFmtId="0" fontId="82" fillId="61" borderId="293" applyNumberFormat="0" applyAlignment="0" applyProtection="0"/>
    <xf numFmtId="0" fontId="26" fillId="35" borderId="332" applyNumberFormat="0" applyFont="0" applyAlignment="0" applyProtection="0"/>
    <xf numFmtId="0" fontId="87" fillId="0" borderId="316" applyNumberFormat="0" applyFill="0" applyAlignment="0" applyProtection="0"/>
    <xf numFmtId="0" fontId="87" fillId="0" borderId="298" applyNumberFormat="0" applyFill="0" applyAlignment="0" applyProtection="0"/>
    <xf numFmtId="0" fontId="26" fillId="35" borderId="276" applyNumberFormat="0" applyFont="0" applyAlignment="0" applyProtection="0"/>
    <xf numFmtId="0" fontId="87" fillId="0" borderId="298" applyNumberFormat="0" applyFill="0" applyAlignment="0" applyProtection="0"/>
    <xf numFmtId="0" fontId="85" fillId="55" borderId="314" applyNumberFormat="0" applyAlignment="0" applyProtection="0"/>
    <xf numFmtId="0" fontId="87" fillId="0" borderId="316" applyNumberFormat="0" applyFill="0" applyAlignment="0" applyProtection="0"/>
    <xf numFmtId="0" fontId="26" fillId="70" borderId="276" applyNumberFormat="0" applyFont="0" applyAlignment="0" applyProtection="0"/>
    <xf numFmtId="0" fontId="26" fillId="35" borderId="313" applyNumberFormat="0" applyFont="0" applyAlignment="0" applyProtection="0"/>
    <xf numFmtId="0" fontId="87" fillId="0" borderId="315" applyNumberFormat="0" applyFill="0" applyAlignment="0" applyProtection="0"/>
    <xf numFmtId="0" fontId="26" fillId="35" borderId="304" applyNumberFormat="0" applyFont="0" applyAlignment="0" applyProtection="0"/>
    <xf numFmtId="0" fontId="26" fillId="63" borderId="277" applyNumberFormat="0" applyProtection="0">
      <alignment horizontal="left" vertical="center" indent="1"/>
    </xf>
    <xf numFmtId="0" fontId="26" fillId="63" borderId="314" applyNumberFormat="0" applyProtection="0">
      <alignment horizontal="left" vertical="center" indent="1"/>
    </xf>
    <xf numFmtId="0" fontId="26" fillId="63" borderId="277" applyNumberFormat="0" applyProtection="0">
      <alignment horizontal="left" vertical="center" indent="1"/>
    </xf>
    <xf numFmtId="0" fontId="87" fillId="0" borderId="307" applyNumberFormat="0" applyFill="0" applyAlignment="0" applyProtection="0"/>
    <xf numFmtId="0" fontId="26" fillId="63" borderId="277" applyNumberFormat="0" applyProtection="0">
      <alignment horizontal="left" vertical="center" indent="1"/>
    </xf>
    <xf numFmtId="0" fontId="91" fillId="0" borderId="285"/>
    <xf numFmtId="0" fontId="97" fillId="0" borderId="315" applyNumberFormat="0" applyFill="0" applyAlignment="0" applyProtection="0"/>
    <xf numFmtId="0" fontId="82" fillId="61" borderId="293" applyNumberFormat="0" applyAlignment="0" applyProtection="0"/>
    <xf numFmtId="0" fontId="82" fillId="61" borderId="293" applyNumberFormat="0" applyAlignment="0" applyProtection="0"/>
    <xf numFmtId="0" fontId="82" fillId="61" borderId="330" applyNumberFormat="0" applyAlignment="0" applyProtection="0"/>
    <xf numFmtId="10" fontId="6" fillId="60" borderId="292" applyNumberFormat="0" applyBorder="0" applyAlignment="0" applyProtection="0"/>
    <xf numFmtId="0" fontId="87" fillId="0" borderId="316" applyNumberFormat="0" applyFill="0" applyAlignment="0" applyProtection="0"/>
    <xf numFmtId="0" fontId="26" fillId="35" borderId="295" applyNumberFormat="0" applyFont="0" applyAlignment="0" applyProtection="0"/>
    <xf numFmtId="0" fontId="36" fillId="35" borderId="276" applyNumberFormat="0" applyFont="0" applyAlignment="0" applyProtection="0"/>
    <xf numFmtId="0" fontId="87" fillId="0" borderId="315" applyNumberFormat="0" applyFill="0" applyAlignment="0" applyProtection="0"/>
    <xf numFmtId="0" fontId="82" fillId="61" borderId="311" applyNumberFormat="0" applyAlignment="0" applyProtection="0"/>
    <xf numFmtId="0" fontId="82" fillId="42" borderId="311" applyNumberFormat="0" applyAlignment="0" applyProtection="0"/>
    <xf numFmtId="0" fontId="26" fillId="70" borderId="313" applyNumberFormat="0" applyFont="0" applyAlignment="0" applyProtection="0"/>
    <xf numFmtId="0" fontId="87" fillId="0" borderId="334" applyNumberFormat="0" applyFill="0" applyAlignment="0" applyProtection="0"/>
    <xf numFmtId="40" fontId="67" fillId="0" borderId="309">
      <alignment horizontal="right"/>
    </xf>
    <xf numFmtId="0" fontId="87" fillId="0" borderId="306" applyNumberFormat="0" applyFill="0" applyAlignment="0" applyProtection="0"/>
    <xf numFmtId="0" fontId="26" fillId="63" borderId="277" applyNumberFormat="0" applyProtection="0">
      <alignment horizontal="left" vertical="center" indent="1"/>
    </xf>
    <xf numFmtId="0" fontId="26" fillId="63" borderId="305" applyNumberFormat="0" applyProtection="0">
      <alignment horizontal="left" vertical="center" indent="1"/>
    </xf>
    <xf numFmtId="0" fontId="26" fillId="63" borderId="277" applyNumberFormat="0" applyProtection="0">
      <alignment horizontal="left" vertical="center" indent="1"/>
    </xf>
    <xf numFmtId="0" fontId="75" fillId="55" borderId="302" applyNumberFormat="0" applyAlignment="0" applyProtection="0"/>
    <xf numFmtId="0" fontId="26" fillId="63" borderId="277" applyNumberFormat="0" applyProtection="0">
      <alignment horizontal="left" vertical="center" indent="1"/>
    </xf>
    <xf numFmtId="0" fontId="26" fillId="35" borderId="313" applyNumberFormat="0" applyFont="0" applyAlignment="0" applyProtection="0"/>
    <xf numFmtId="179" fontId="67" fillId="0" borderId="318">
      <alignment horizontal="right"/>
    </xf>
    <xf numFmtId="0" fontId="82" fillId="61" borderId="293" applyNumberFormat="0" applyAlignment="0" applyProtection="0"/>
    <xf numFmtId="0" fontId="82" fillId="61" borderId="293" applyNumberFormat="0" applyAlignment="0" applyProtection="0"/>
    <xf numFmtId="0" fontId="87" fillId="0" borderId="315" applyNumberFormat="0" applyFill="0" applyAlignment="0" applyProtection="0"/>
    <xf numFmtId="0" fontId="75" fillId="55" borderId="293" applyNumberFormat="0" applyAlignment="0" applyProtection="0"/>
    <xf numFmtId="0" fontId="26" fillId="35" borderId="220" applyNumberFormat="0" applyFont="0" applyAlignment="0" applyProtection="0"/>
    <xf numFmtId="0" fontId="26" fillId="70" borderId="220" applyNumberFormat="0" applyFont="0" applyAlignment="0" applyProtection="0"/>
    <xf numFmtId="0" fontId="26" fillId="70" borderId="220" applyNumberFormat="0" applyFont="0" applyAlignment="0" applyProtection="0"/>
    <xf numFmtId="0" fontId="26" fillId="35" borderId="220" applyNumberFormat="0" applyFont="0" applyAlignment="0" applyProtection="0"/>
    <xf numFmtId="0" fontId="26" fillId="35" borderId="220" applyNumberFormat="0" applyFont="0" applyAlignment="0" applyProtection="0"/>
    <xf numFmtId="0" fontId="26" fillId="35" borderId="220" applyNumberFormat="0" applyFont="0" applyAlignment="0" applyProtection="0"/>
    <xf numFmtId="0" fontId="26" fillId="35" borderId="220" applyNumberFormat="0" applyFont="0" applyAlignment="0" applyProtection="0"/>
    <xf numFmtId="0" fontId="26" fillId="35" borderId="220" applyNumberFormat="0" applyFont="0" applyAlignment="0" applyProtection="0"/>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63" borderId="221" applyNumberFormat="0" applyProtection="0">
      <alignment horizontal="left" vertical="center" indent="1"/>
    </xf>
    <xf numFmtId="0" fontId="26" fillId="35" borderId="220" applyNumberFormat="0" applyFont="0" applyAlignment="0" applyProtection="0"/>
    <xf numFmtId="0" fontId="82" fillId="42" borderId="246" applyNumberFormat="0" applyAlignment="0" applyProtection="0"/>
    <xf numFmtId="0" fontId="26" fillId="63" borderId="240" applyNumberFormat="0" applyProtection="0">
      <alignment horizontal="left" vertical="center" indent="1"/>
    </xf>
    <xf numFmtId="0" fontId="26" fillId="35" borderId="257" applyNumberFormat="0" applyFont="0" applyAlignment="0" applyProtection="0"/>
    <xf numFmtId="0" fontId="91" fillId="0" borderId="238"/>
    <xf numFmtId="0" fontId="75" fillId="55" borderId="237" applyNumberFormat="0" applyAlignment="0" applyProtection="0"/>
    <xf numFmtId="0" fontId="26" fillId="35" borderId="257" applyNumberFormat="0" applyFont="0" applyAlignment="0" applyProtection="0"/>
    <xf numFmtId="0" fontId="87" fillId="0" borderId="260" applyNumberFormat="0" applyFill="0" applyAlignment="0" applyProtection="0"/>
    <xf numFmtId="0" fontId="26" fillId="63" borderId="240" applyNumberFormat="0" applyProtection="0">
      <alignment horizontal="left" vertical="center" indent="1"/>
    </xf>
    <xf numFmtId="0" fontId="26" fillId="63" borderId="240" applyNumberFormat="0" applyProtection="0">
      <alignment horizontal="left" vertical="center" indent="1"/>
    </xf>
    <xf numFmtId="0" fontId="69" fillId="35" borderId="239" applyNumberFormat="0" applyFont="0" applyAlignment="0" applyProtection="0"/>
    <xf numFmtId="0" fontId="82" fillId="61" borderId="237" applyNumberFormat="0" applyAlignment="0" applyProtection="0"/>
    <xf numFmtId="0" fontId="36" fillId="35" borderId="248" applyNumberFormat="0" applyFont="0" applyAlignment="0" applyProtection="0"/>
    <xf numFmtId="0" fontId="82" fillId="61" borderId="237" applyNumberFormat="0" applyAlignment="0" applyProtection="0"/>
    <xf numFmtId="4" fontId="69" fillId="64" borderId="249" applyNumberFormat="0" applyProtection="0">
      <alignment horizontal="right" vertical="center"/>
    </xf>
    <xf numFmtId="0" fontId="26" fillId="35" borderId="257" applyNumberFormat="0" applyFont="0" applyAlignment="0" applyProtection="0"/>
    <xf numFmtId="0" fontId="82" fillId="61" borderId="255" applyNumberFormat="0" applyAlignment="0" applyProtection="0"/>
    <xf numFmtId="179" fontId="67" fillId="0" borderId="262">
      <alignment horizontal="right"/>
    </xf>
    <xf numFmtId="40" fontId="71" fillId="0" borderId="253"/>
    <xf numFmtId="0" fontId="97" fillId="0" borderId="259" applyNumberFormat="0" applyFill="0" applyAlignment="0" applyProtection="0"/>
    <xf numFmtId="0" fontId="82" fillId="61" borderId="255" applyNumberFormat="0" applyAlignment="0" applyProtection="0"/>
    <xf numFmtId="0" fontId="36" fillId="35" borderId="257" applyNumberFormat="0" applyFont="0" applyAlignment="0" applyProtection="0"/>
    <xf numFmtId="0" fontId="82" fillId="61" borderId="246" applyNumberFormat="0" applyAlignment="0" applyProtection="0"/>
    <xf numFmtId="0" fontId="87" fillId="0" borderId="252" applyNumberFormat="0" applyFill="0" applyAlignment="0" applyProtection="0"/>
    <xf numFmtId="0" fontId="75" fillId="55" borderId="246" applyNumberFormat="0" applyAlignment="0" applyProtection="0"/>
    <xf numFmtId="0" fontId="82" fillId="61" borderId="255" applyNumberFormat="0" applyAlignment="0" applyProtection="0"/>
    <xf numFmtId="0" fontId="87" fillId="0" borderId="251" applyNumberFormat="0" applyFill="0" applyAlignment="0" applyProtection="0"/>
    <xf numFmtId="0" fontId="75" fillId="55" borderId="228" applyNumberFormat="0" applyAlignment="0" applyProtection="0"/>
    <xf numFmtId="0" fontId="75" fillId="55" borderId="228" applyNumberFormat="0" applyAlignment="0" applyProtection="0"/>
    <xf numFmtId="0" fontId="75" fillId="55" borderId="228" applyNumberFormat="0" applyAlignment="0" applyProtection="0"/>
    <xf numFmtId="0" fontId="26" fillId="63" borderId="249" applyNumberFormat="0" applyProtection="0">
      <alignment horizontal="left" vertical="center" indent="1"/>
    </xf>
    <xf numFmtId="0" fontId="26" fillId="35" borderId="248" applyNumberFormat="0" applyFont="0" applyAlignment="0" applyProtection="0"/>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146" fillId="2" borderId="246" applyNumberFormat="0" applyAlignment="0" applyProtection="0"/>
    <xf numFmtId="0" fontId="82" fillId="61" borderId="255" applyNumberFormat="0" applyAlignment="0" applyProtection="0"/>
    <xf numFmtId="0" fontId="87" fillId="0" borderId="250" applyNumberFormat="0" applyFill="0" applyAlignment="0" applyProtection="0"/>
    <xf numFmtId="0" fontId="75" fillId="55" borderId="246" applyNumberFormat="0" applyAlignment="0" applyProtection="0"/>
    <xf numFmtId="0" fontId="26" fillId="35" borderId="248" applyNumberFormat="0" applyFont="0" applyAlignment="0" applyProtection="0"/>
    <xf numFmtId="0" fontId="75" fillId="55" borderId="255" applyNumberFormat="0" applyAlignment="0" applyProtection="0"/>
    <xf numFmtId="0" fontId="87" fillId="0" borderId="260" applyNumberFormat="0" applyFill="0" applyAlignment="0" applyProtection="0"/>
    <xf numFmtId="0" fontId="138" fillId="42" borderId="255" applyNumberFormat="0" applyAlignment="0" applyProtection="0"/>
    <xf numFmtId="0" fontId="141" fillId="55" borderId="249" applyNumberFormat="0" applyAlignment="0" applyProtection="0"/>
    <xf numFmtId="40" fontId="67" fillId="0" borderId="253">
      <alignment horizontal="right"/>
    </xf>
    <xf numFmtId="0" fontId="36" fillId="35" borderId="248" applyNumberFormat="0" applyFont="0" applyAlignment="0" applyProtection="0"/>
    <xf numFmtId="0" fontId="87" fillId="0" borderId="259" applyNumberFormat="0" applyFill="0" applyAlignment="0" applyProtection="0"/>
    <xf numFmtId="4" fontId="69" fillId="64" borderId="258" applyNumberFormat="0" applyProtection="0">
      <alignment horizontal="right" vertical="center"/>
    </xf>
    <xf numFmtId="0" fontId="26" fillId="63" borderId="249" applyNumberFormat="0" applyProtection="0">
      <alignment horizontal="left" vertical="center" indent="1"/>
    </xf>
    <xf numFmtId="40" fontId="71" fillId="0" borderId="253"/>
    <xf numFmtId="179" fontId="67" fillId="0" borderId="235">
      <alignment horizontal="right"/>
    </xf>
    <xf numFmtId="40" fontId="67" fillId="0" borderId="235">
      <alignment horizontal="right"/>
    </xf>
    <xf numFmtId="0" fontId="26" fillId="70" borderId="257" applyNumberFormat="0" applyFont="0" applyAlignment="0" applyProtection="0"/>
    <xf numFmtId="0" fontId="26" fillId="63" borderId="258" applyNumberFormat="0" applyProtection="0">
      <alignment horizontal="left" vertical="center" indent="1"/>
    </xf>
    <xf numFmtId="0" fontId="26" fillId="35" borderId="257" applyNumberFormat="0" applyFont="0" applyAlignment="0" applyProtection="0"/>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82" fillId="61" borderId="255" applyNumberFormat="0" applyAlignment="0" applyProtection="0"/>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97" fillId="0" borderId="259" applyNumberFormat="0" applyFill="0" applyAlignment="0" applyProtection="0"/>
    <xf numFmtId="0" fontId="82" fillId="61" borderId="255" applyNumberFormat="0" applyAlignment="0" applyProtection="0"/>
    <xf numFmtId="0" fontId="113" fillId="67" borderId="255" applyNumberFormat="0" applyAlignment="0" applyProtection="0"/>
    <xf numFmtId="0" fontId="82" fillId="61" borderId="255" applyNumberFormat="0" applyAlignment="0" applyProtection="0"/>
    <xf numFmtId="0" fontId="82" fillId="42" borderId="255" applyNumberFormat="0" applyAlignment="0" applyProtection="0"/>
    <xf numFmtId="0" fontId="82" fillId="61" borderId="255" applyNumberFormat="0" applyAlignment="0" applyProtection="0"/>
    <xf numFmtId="0" fontId="87" fillId="0" borderId="260" applyNumberFormat="0" applyFill="0" applyAlignment="0" applyProtection="0"/>
    <xf numFmtId="179" fontId="67" fillId="0" borderId="262">
      <alignment horizontal="right"/>
    </xf>
    <xf numFmtId="0" fontId="113" fillId="67" borderId="255" applyNumberFormat="0" applyAlignment="0" applyProtection="0"/>
    <xf numFmtId="0" fontId="82" fillId="61" borderId="255" applyNumberFormat="0" applyAlignment="0" applyProtection="0"/>
    <xf numFmtId="0" fontId="91" fillId="0" borderId="247"/>
    <xf numFmtId="0" fontId="26" fillId="63" borderId="258" applyNumberFormat="0" applyProtection="0">
      <alignment horizontal="left" vertical="center" indent="1"/>
    </xf>
    <xf numFmtId="0" fontId="87" fillId="0" borderId="251" applyNumberFormat="0" applyFill="0" applyAlignment="0" applyProtection="0"/>
    <xf numFmtId="0" fontId="82" fillId="61" borderId="255" applyNumberFormat="0" applyAlignment="0" applyProtection="0"/>
    <xf numFmtId="0" fontId="82" fillId="61" borderId="255" applyNumberFormat="0" applyAlignment="0" applyProtection="0"/>
    <xf numFmtId="0" fontId="87" fillId="0" borderId="260" applyNumberFormat="0" applyFill="0" applyAlignment="0" applyProtection="0"/>
    <xf numFmtId="0" fontId="85" fillId="55" borderId="258" applyNumberFormat="0" applyAlignment="0" applyProtection="0"/>
    <xf numFmtId="0" fontId="87" fillId="0" borderId="260" applyNumberFormat="0" applyFill="0" applyAlignment="0" applyProtection="0"/>
    <xf numFmtId="0" fontId="82" fillId="61" borderId="255" applyNumberFormat="0" applyAlignment="0" applyProtection="0"/>
    <xf numFmtId="0" fontId="82" fillId="61" borderId="255" applyNumberFormat="0" applyAlignment="0" applyProtection="0"/>
    <xf numFmtId="0" fontId="87" fillId="0" borderId="260" applyNumberFormat="0" applyFill="0" applyAlignment="0" applyProtection="0"/>
    <xf numFmtId="10" fontId="6" fillId="60" borderId="254" applyNumberFormat="0" applyBorder="0" applyAlignment="0" applyProtection="0"/>
    <xf numFmtId="0" fontId="82" fillId="61" borderId="255" applyNumberFormat="0" applyAlignment="0" applyProtection="0"/>
    <xf numFmtId="0" fontId="87" fillId="0" borderId="259" applyNumberFormat="0" applyFill="0" applyAlignment="0" applyProtection="0"/>
    <xf numFmtId="0" fontId="87" fillId="0" borderId="259" applyNumberFormat="0" applyFill="0" applyAlignment="0" applyProtection="0"/>
    <xf numFmtId="0" fontId="91" fillId="0" borderId="256"/>
    <xf numFmtId="0" fontId="87" fillId="0" borderId="259" applyNumberFormat="0" applyFill="0" applyAlignment="0" applyProtection="0"/>
    <xf numFmtId="0" fontId="82" fillId="61" borderId="255" applyNumberFormat="0" applyAlignment="0" applyProtection="0"/>
    <xf numFmtId="0" fontId="87" fillId="0" borderId="242" applyNumberFormat="0" applyFill="0" applyAlignment="0" applyProtection="0"/>
    <xf numFmtId="0" fontId="87" fillId="0" borderId="242" applyNumberFormat="0" applyFill="0" applyAlignment="0" applyProtection="0"/>
    <xf numFmtId="0" fontId="87" fillId="0" borderId="242" applyNumberFormat="0" applyFill="0" applyAlignment="0" applyProtection="0"/>
    <xf numFmtId="0" fontId="75" fillId="55" borderId="246" applyNumberFormat="0" applyAlignment="0" applyProtection="0"/>
    <xf numFmtId="0" fontId="26" fillId="35" borderId="248" applyNumberFormat="0" applyFont="0" applyAlignment="0" applyProtection="0"/>
    <xf numFmtId="0" fontId="82" fillId="61" borderId="246" applyNumberFormat="0" applyAlignment="0" applyProtection="0"/>
    <xf numFmtId="0" fontId="82" fillId="61" borderId="237" applyNumberFormat="0" applyAlignment="0" applyProtection="0"/>
    <xf numFmtId="4" fontId="69" fillId="62" borderId="258" applyNumberFormat="0" applyProtection="0">
      <alignment horizontal="left" vertical="center" indent="1"/>
    </xf>
    <xf numFmtId="0" fontId="82" fillId="61" borderId="255" applyNumberFormat="0" applyAlignment="0" applyProtection="0"/>
    <xf numFmtId="0" fontId="26" fillId="63" borderId="258" applyNumberFormat="0" applyProtection="0">
      <alignment horizontal="left" vertical="center" indent="1"/>
    </xf>
    <xf numFmtId="0" fontId="82" fillId="61" borderId="237" applyNumberFormat="0" applyAlignment="0" applyProtection="0"/>
    <xf numFmtId="0" fontId="113" fillId="67" borderId="237" applyNumberFormat="0" applyAlignment="0" applyProtection="0"/>
    <xf numFmtId="4" fontId="69" fillId="64" borderId="249" applyNumberFormat="0" applyProtection="0">
      <alignment horizontal="right" vertical="center"/>
    </xf>
    <xf numFmtId="0" fontId="82" fillId="61" borderId="237" applyNumberFormat="0" applyAlignment="0" applyProtection="0"/>
    <xf numFmtId="0" fontId="26" fillId="35" borderId="248" applyNumberFormat="0" applyFont="0" applyAlignment="0" applyProtection="0"/>
    <xf numFmtId="0" fontId="26" fillId="35" borderId="239" applyNumberFormat="0" applyFont="0" applyAlignment="0" applyProtection="0"/>
    <xf numFmtId="0" fontId="85" fillId="67" borderId="240" applyNumberFormat="0" applyAlignment="0" applyProtection="0"/>
    <xf numFmtId="0" fontId="87" fillId="0" borderId="242" applyNumberFormat="0" applyFill="0" applyAlignment="0" applyProtection="0"/>
    <xf numFmtId="0" fontId="82" fillId="61" borderId="255" applyNumberFormat="0" applyAlignment="0" applyProtection="0"/>
    <xf numFmtId="0" fontId="26" fillId="35" borderId="257" applyNumberFormat="0" applyFont="0" applyAlignment="0" applyProtection="0"/>
    <xf numFmtId="10" fontId="6" fillId="60" borderId="254" applyNumberFormat="0" applyBorder="0" applyAlignment="0" applyProtection="0"/>
    <xf numFmtId="0" fontId="82" fillId="61" borderId="255" applyNumberFormat="0" applyAlignment="0" applyProtection="0"/>
    <xf numFmtId="0" fontId="87" fillId="0" borderId="259" applyNumberFormat="0" applyFill="0" applyAlignment="0" applyProtection="0"/>
    <xf numFmtId="4" fontId="69" fillId="62" borderId="258" applyNumberFormat="0" applyProtection="0">
      <alignment horizontal="left" vertical="center" indent="1"/>
    </xf>
    <xf numFmtId="10" fontId="6" fillId="60" borderId="236" applyNumberFormat="0" applyBorder="0" applyAlignment="0" applyProtection="0"/>
    <xf numFmtId="10" fontId="6" fillId="60" borderId="236" applyNumberFormat="0" applyBorder="0" applyAlignment="0" applyProtection="0"/>
    <xf numFmtId="4" fontId="69" fillId="62" borderId="249" applyNumberFormat="0" applyProtection="0">
      <alignment vertical="center"/>
    </xf>
    <xf numFmtId="4" fontId="69" fillId="62" borderId="249" applyNumberFormat="0" applyProtection="0">
      <alignment vertical="center"/>
    </xf>
    <xf numFmtId="0" fontId="82" fillId="61" borderId="237" applyNumberFormat="0" applyAlignment="0" applyProtection="0"/>
    <xf numFmtId="0" fontId="82" fillId="61" borderId="237" applyNumberFormat="0" applyAlignment="0" applyProtection="0"/>
    <xf numFmtId="0" fontId="82" fillId="61" borderId="237" applyNumberFormat="0" applyAlignment="0" applyProtection="0"/>
    <xf numFmtId="0" fontId="82" fillId="61" borderId="237" applyNumberFormat="0" applyAlignment="0" applyProtection="0"/>
    <xf numFmtId="0" fontId="91" fillId="0" borderId="256"/>
    <xf numFmtId="0" fontId="87" fillId="0" borderId="242" applyNumberFormat="0" applyFill="0" applyAlignment="0" applyProtection="0"/>
    <xf numFmtId="0" fontId="26" fillId="35" borderId="257" applyNumberFormat="0" applyFont="0" applyAlignment="0" applyProtection="0"/>
    <xf numFmtId="0" fontId="85" fillId="67" borderId="258" applyNumberFormat="0" applyAlignment="0" applyProtection="0"/>
    <xf numFmtId="0" fontId="91" fillId="0" borderId="229"/>
    <xf numFmtId="0" fontId="91" fillId="0" borderId="229"/>
    <xf numFmtId="0" fontId="91" fillId="0" borderId="229"/>
    <xf numFmtId="0" fontId="91" fillId="0" borderId="229"/>
    <xf numFmtId="0" fontId="91" fillId="0" borderId="229"/>
    <xf numFmtId="0" fontId="91" fillId="0" borderId="229"/>
    <xf numFmtId="0" fontId="93" fillId="58" borderId="247"/>
    <xf numFmtId="0" fontId="87" fillId="0" borderId="241" applyNumberFormat="0" applyFill="0" applyAlignment="0" applyProtection="0"/>
    <xf numFmtId="0" fontId="87" fillId="0" borderId="241" applyNumberFormat="0" applyFill="0" applyAlignment="0" applyProtection="0"/>
    <xf numFmtId="0" fontId="87" fillId="0" borderId="241" applyNumberFormat="0" applyFill="0" applyAlignment="0" applyProtection="0"/>
    <xf numFmtId="0" fontId="87" fillId="0" borderId="241" applyNumberFormat="0" applyFill="0" applyAlignment="0" applyProtection="0"/>
    <xf numFmtId="0" fontId="87" fillId="0" borderId="241" applyNumberFormat="0" applyFill="0" applyAlignment="0" applyProtection="0"/>
    <xf numFmtId="0" fontId="82" fillId="61" borderId="255" applyNumberFormat="0" applyAlignment="0" applyProtection="0"/>
    <xf numFmtId="0" fontId="87" fillId="0" borderId="241" applyNumberFormat="0" applyFill="0" applyAlignment="0" applyProtection="0"/>
    <xf numFmtId="0" fontId="87" fillId="0" borderId="241" applyNumberFormat="0" applyFill="0" applyAlignment="0" applyProtection="0"/>
    <xf numFmtId="0" fontId="87" fillId="0" borderId="241" applyNumberFormat="0" applyFill="0" applyAlignment="0" applyProtection="0"/>
    <xf numFmtId="0" fontId="26" fillId="63" borderId="258" applyNumberFormat="0" applyProtection="0">
      <alignment horizontal="left" vertical="center" indent="1"/>
    </xf>
    <xf numFmtId="0" fontId="91" fillId="0" borderId="256"/>
    <xf numFmtId="0" fontId="93" fillId="0" borderId="229"/>
    <xf numFmtId="0" fontId="93" fillId="58" borderId="229"/>
    <xf numFmtId="0" fontId="26" fillId="63" borderId="240" applyNumberFormat="0" applyProtection="0">
      <alignment horizontal="left" vertical="center" indent="1"/>
    </xf>
    <xf numFmtId="4" fontId="69" fillId="62" borderId="240" applyNumberFormat="0" applyProtection="0">
      <alignment horizontal="left" vertical="center" indent="1"/>
    </xf>
    <xf numFmtId="4" fontId="69" fillId="62" borderId="240" applyNumberFormat="0" applyProtection="0">
      <alignment horizontal="left" vertical="center" indent="1"/>
    </xf>
    <xf numFmtId="0" fontId="82" fillId="61" borderId="255" applyNumberFormat="0" applyAlignment="0" applyProtection="0"/>
    <xf numFmtId="0" fontId="36" fillId="35" borderId="257" applyNumberFormat="0" applyFont="0" applyAlignment="0" applyProtection="0"/>
    <xf numFmtId="0" fontId="87" fillId="0" borderId="259" applyNumberFormat="0" applyFill="0" applyAlignment="0" applyProtection="0"/>
    <xf numFmtId="0" fontId="26" fillId="63" borderId="258" applyNumberFormat="0" applyProtection="0">
      <alignment horizontal="left" vertical="center" indent="1"/>
    </xf>
    <xf numFmtId="0" fontId="141" fillId="55" borderId="258" applyNumberFormat="0" applyAlignment="0" applyProtection="0"/>
    <xf numFmtId="0" fontId="26" fillId="63" borderId="258" applyNumberFormat="0" applyProtection="0">
      <alignment horizontal="left" vertical="center" indent="1"/>
    </xf>
    <xf numFmtId="0" fontId="75" fillId="55" borderId="246" applyNumberFormat="0" applyAlignment="0" applyProtection="0"/>
    <xf numFmtId="0" fontId="75" fillId="55" borderId="246" applyNumberFormat="0" applyAlignment="0" applyProtection="0"/>
    <xf numFmtId="0" fontId="138" fillId="42" borderId="255" applyNumberFormat="0" applyAlignment="0" applyProtection="0"/>
    <xf numFmtId="0" fontId="82" fillId="42" borderId="228" applyNumberFormat="0" applyAlignment="0" applyProtection="0"/>
    <xf numFmtId="10" fontId="6" fillId="60" borderId="227" applyNumberFormat="0" applyBorder="0" applyAlignment="0" applyProtection="0"/>
    <xf numFmtId="10" fontId="6" fillId="60" borderId="227" applyNumberFormat="0" applyBorder="0" applyAlignment="0" applyProtection="0"/>
    <xf numFmtId="0" fontId="82" fillId="42" borderId="228" applyNumberFormat="0" applyAlignment="0" applyProtection="0"/>
    <xf numFmtId="0" fontId="82" fillId="42" borderId="228" applyNumberFormat="0" applyAlignment="0" applyProtection="0"/>
    <xf numFmtId="0" fontId="82" fillId="42" borderId="228" applyNumberFormat="0" applyAlignment="0" applyProtection="0"/>
    <xf numFmtId="0" fontId="26" fillId="35" borderId="239" applyNumberFormat="0" applyFont="0" applyAlignment="0" applyProtection="0"/>
    <xf numFmtId="0" fontId="26" fillId="35" borderId="239" applyNumberFormat="0" applyFont="0" applyAlignment="0" applyProtection="0"/>
    <xf numFmtId="0" fontId="91" fillId="0" borderId="247"/>
    <xf numFmtId="10" fontId="6" fillId="60" borderId="245" applyNumberFormat="0" applyBorder="0" applyAlignment="0" applyProtection="0"/>
    <xf numFmtId="0" fontId="26" fillId="35" borderId="257" applyNumberFormat="0" applyFont="0" applyAlignment="0" applyProtection="0"/>
    <xf numFmtId="0" fontId="131" fillId="55" borderId="255" applyNumberFormat="0" applyAlignment="0" applyProtection="0"/>
    <xf numFmtId="40" fontId="70" fillId="0" borderId="253"/>
    <xf numFmtId="10" fontId="6" fillId="60" borderId="254" applyNumberFormat="0" applyBorder="0" applyAlignment="0" applyProtection="0"/>
    <xf numFmtId="0" fontId="87" fillId="0" borderId="260" applyNumberFormat="0" applyFill="0" applyAlignment="0" applyProtection="0"/>
    <xf numFmtId="0" fontId="91" fillId="0" borderId="256"/>
    <xf numFmtId="0" fontId="26" fillId="35" borderId="248" applyNumberFormat="0" applyFont="0" applyAlignment="0" applyProtection="0"/>
    <xf numFmtId="0" fontId="82" fillId="42" borderId="237" applyNumberFormat="0" applyAlignment="0" applyProtection="0"/>
    <xf numFmtId="0" fontId="82" fillId="42" borderId="237" applyNumberFormat="0" applyAlignment="0" applyProtection="0"/>
    <xf numFmtId="10" fontId="6" fillId="60" borderId="236" applyNumberFormat="0" applyBorder="0" applyAlignment="0" applyProtection="0"/>
    <xf numFmtId="0" fontId="82" fillId="42" borderId="237" applyNumberFormat="0" applyAlignment="0" applyProtection="0"/>
    <xf numFmtId="0" fontId="75" fillId="55" borderId="255" applyNumberFormat="0" applyAlignment="0" applyProtection="0"/>
    <xf numFmtId="0" fontId="75" fillId="55" borderId="255" applyNumberFormat="0" applyAlignment="0" applyProtection="0"/>
    <xf numFmtId="0" fontId="87" fillId="0" borderId="259" applyNumberFormat="0" applyFill="0" applyAlignment="0" applyProtection="0"/>
    <xf numFmtId="0" fontId="82" fillId="61" borderId="255" applyNumberFormat="0" applyAlignment="0" applyProtection="0"/>
    <xf numFmtId="4" fontId="69" fillId="62" borderId="249" applyNumberFormat="0" applyProtection="0">
      <alignment horizontal="left" vertical="center" indent="1"/>
    </xf>
    <xf numFmtId="0" fontId="93" fillId="0" borderId="238"/>
    <xf numFmtId="0" fontId="87" fillId="0" borderId="250" applyNumberFormat="0" applyFill="0" applyAlignment="0" applyProtection="0"/>
    <xf numFmtId="0" fontId="91" fillId="0" borderId="238"/>
    <xf numFmtId="0" fontId="91" fillId="0" borderId="238"/>
    <xf numFmtId="0" fontId="91" fillId="0" borderId="238"/>
    <xf numFmtId="0" fontId="87" fillId="0" borderId="260" applyNumberFormat="0" applyFill="0" applyAlignment="0" applyProtection="0"/>
    <xf numFmtId="4" fontId="69" fillId="62" borderId="258" applyNumberFormat="0" applyProtection="0">
      <alignment vertical="center"/>
    </xf>
    <xf numFmtId="0" fontId="82" fillId="42" borderId="255" applyNumberFormat="0" applyAlignment="0" applyProtection="0"/>
    <xf numFmtId="0" fontId="85" fillId="67" borderId="249" applyNumberFormat="0" applyAlignment="0" applyProtection="0"/>
    <xf numFmtId="0" fontId="26" fillId="35" borderId="230" applyNumberFormat="0" applyFont="0" applyAlignment="0" applyProtection="0"/>
    <xf numFmtId="0" fontId="26" fillId="35" borderId="230" applyNumberFormat="0" applyFont="0" applyAlignment="0" applyProtection="0"/>
    <xf numFmtId="0" fontId="36" fillId="35" borderId="230" applyNumberFormat="0" applyFont="0" applyAlignment="0" applyProtection="0"/>
    <xf numFmtId="0" fontId="26" fillId="35" borderId="230" applyNumberFormat="0" applyFont="0" applyAlignment="0" applyProtection="0"/>
    <xf numFmtId="0" fontId="26" fillId="35" borderId="230" applyNumberFormat="0" applyFont="0" applyAlignment="0" applyProtection="0"/>
    <xf numFmtId="0" fontId="36" fillId="35" borderId="230" applyNumberFormat="0" applyFont="0" applyAlignment="0" applyProtection="0"/>
    <xf numFmtId="0" fontId="36" fillId="35" borderId="230" applyNumberFormat="0" applyFont="0" applyAlignment="0" applyProtection="0"/>
    <xf numFmtId="0" fontId="69" fillId="35" borderId="230" applyNumberFormat="0" applyFont="0" applyAlignment="0" applyProtection="0"/>
    <xf numFmtId="0" fontId="36" fillId="35" borderId="230" applyNumberFormat="0" applyFont="0" applyAlignment="0" applyProtection="0"/>
    <xf numFmtId="0" fontId="26" fillId="35" borderId="230" applyNumberFormat="0" applyFont="0" applyAlignment="0" applyProtection="0"/>
    <xf numFmtId="0" fontId="36" fillId="35" borderId="230" applyNumberFormat="0" applyFont="0" applyAlignment="0" applyProtection="0"/>
    <xf numFmtId="0" fontId="26" fillId="35" borderId="230" applyNumberFormat="0" applyFont="0" applyAlignment="0" applyProtection="0"/>
    <xf numFmtId="0" fontId="36" fillId="35" borderId="230" applyNumberFormat="0" applyFont="0" applyAlignment="0" applyProtection="0"/>
    <xf numFmtId="0" fontId="85" fillId="55" borderId="231" applyNumberFormat="0" applyAlignment="0" applyProtection="0"/>
    <xf numFmtId="0" fontId="85" fillId="55" borderId="231" applyNumberFormat="0" applyAlignment="0" applyProtection="0"/>
    <xf numFmtId="0" fontId="85" fillId="55" borderId="231" applyNumberFormat="0" applyAlignment="0" applyProtection="0"/>
    <xf numFmtId="0" fontId="82" fillId="61" borderId="255" applyNumberFormat="0" applyAlignment="0" applyProtection="0"/>
    <xf numFmtId="0" fontId="82" fillId="61" borderId="255" applyNumberFormat="0" applyAlignment="0" applyProtection="0"/>
    <xf numFmtId="0" fontId="26" fillId="63" borderId="258" applyNumberFormat="0" applyProtection="0">
      <alignment horizontal="left" vertical="center" indent="1"/>
    </xf>
    <xf numFmtId="4" fontId="69" fillId="62" borderId="258" applyNumberFormat="0" applyProtection="0">
      <alignment vertical="center"/>
    </xf>
    <xf numFmtId="0" fontId="82" fillId="61" borderId="255" applyNumberFormat="0" applyAlignment="0" applyProtection="0"/>
    <xf numFmtId="0" fontId="85" fillId="55" borderId="258" applyNumberFormat="0" applyAlignment="0" applyProtection="0"/>
    <xf numFmtId="40" fontId="67" fillId="0" borderId="244">
      <alignment horizontal="right"/>
    </xf>
    <xf numFmtId="179" fontId="67" fillId="0" borderId="244">
      <alignment horizontal="right"/>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93" fillId="58" borderId="256"/>
    <xf numFmtId="0" fontId="36" fillId="35" borderId="257" applyNumberFormat="0" applyFont="0" applyAlignment="0" applyProtection="0"/>
    <xf numFmtId="0" fontId="85" fillId="55" borderId="258" applyNumberFormat="0" applyAlignment="0" applyProtection="0"/>
    <xf numFmtId="0" fontId="26" fillId="70" borderId="257" applyNumberFormat="0" applyFont="0" applyAlignment="0" applyProtection="0"/>
    <xf numFmtId="0" fontId="87" fillId="0" borderId="261" applyNumberFormat="0" applyFill="0" applyAlignment="0" applyProtection="0"/>
    <xf numFmtId="0" fontId="113" fillId="67" borderId="255" applyNumberFormat="0" applyAlignment="0" applyProtection="0"/>
    <xf numFmtId="40" fontId="70" fillId="0" borderId="253"/>
    <xf numFmtId="0" fontId="26" fillId="63" borderId="258" applyNumberFormat="0" applyProtection="0">
      <alignment horizontal="left" vertical="center" indent="1"/>
    </xf>
    <xf numFmtId="0" fontId="75" fillId="55" borderId="237" applyNumberFormat="0" applyAlignment="0" applyProtection="0"/>
    <xf numFmtId="0" fontId="75" fillId="55" borderId="237" applyNumberFormat="0" applyAlignment="0" applyProtection="0"/>
    <xf numFmtId="0" fontId="75" fillId="55" borderId="237" applyNumberFormat="0" applyAlignment="0" applyProtection="0"/>
    <xf numFmtId="10" fontId="6" fillId="60" borderId="254" applyNumberFormat="0" applyBorder="0" applyAlignment="0" applyProtection="0"/>
    <xf numFmtId="0" fontId="87" fillId="0" borderId="260" applyNumberFormat="0" applyFill="0" applyAlignment="0" applyProtection="0"/>
    <xf numFmtId="0" fontId="82" fillId="42" borderId="255" applyNumberFormat="0" applyAlignment="0" applyProtection="0"/>
    <xf numFmtId="4" fontId="69" fillId="62" borderId="231" applyNumberFormat="0" applyProtection="0">
      <alignment vertical="center"/>
    </xf>
    <xf numFmtId="4" fontId="69" fillId="62" borderId="231" applyNumberFormat="0" applyProtection="0">
      <alignment vertical="center"/>
    </xf>
    <xf numFmtId="4" fontId="69" fillId="62" borderId="231" applyNumberFormat="0" applyProtection="0">
      <alignment horizontal="left" vertical="center" indent="1"/>
    </xf>
    <xf numFmtId="4" fontId="69" fillId="62" borderId="231" applyNumberFormat="0" applyProtection="0">
      <alignment horizontal="left" vertical="center" indent="1"/>
    </xf>
    <xf numFmtId="4" fontId="69" fillId="62" borderId="231" applyNumberFormat="0" applyProtection="0">
      <alignment horizontal="left" vertical="center" indent="1"/>
    </xf>
    <xf numFmtId="4" fontId="69" fillId="62"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4" fontId="69" fillId="64" borderId="231" applyNumberFormat="0" applyProtection="0">
      <alignment horizontal="right" vertical="center"/>
    </xf>
    <xf numFmtId="4" fontId="69" fillId="64" borderId="231" applyNumberFormat="0" applyProtection="0">
      <alignment horizontal="right" vertical="center"/>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58" applyNumberFormat="0" applyProtection="0">
      <alignment horizontal="left" vertical="center" indent="1"/>
    </xf>
    <xf numFmtId="0" fontId="82" fillId="61" borderId="246" applyNumberFormat="0" applyAlignment="0" applyProtection="0"/>
    <xf numFmtId="0" fontId="26" fillId="35" borderId="257" applyNumberFormat="0" applyFont="0" applyAlignment="0" applyProtection="0"/>
    <xf numFmtId="0" fontId="82" fillId="61" borderId="246" applyNumberFormat="0" applyAlignment="0" applyProtection="0"/>
    <xf numFmtId="0" fontId="69" fillId="35" borderId="248" applyNumberFormat="0" applyFont="0" applyAlignment="0" applyProtection="0"/>
    <xf numFmtId="0" fontId="87" fillId="0" borderId="260" applyNumberFormat="0" applyFill="0" applyAlignment="0" applyProtection="0"/>
    <xf numFmtId="0" fontId="75" fillId="55" borderId="246" applyNumberFormat="0" applyAlignment="0" applyProtection="0"/>
    <xf numFmtId="0" fontId="87" fillId="0" borderId="232" applyNumberFormat="0" applyFill="0" applyAlignment="0" applyProtection="0"/>
    <xf numFmtId="0" fontId="87" fillId="0" borderId="232" applyNumberFormat="0" applyFill="0" applyAlignment="0" applyProtection="0"/>
    <xf numFmtId="0" fontId="87" fillId="0" borderId="232" applyNumberFormat="0" applyFill="0" applyAlignment="0" applyProtection="0"/>
    <xf numFmtId="0" fontId="82" fillId="75" borderId="255" applyNumberFormat="0" applyAlignment="0" applyProtection="0"/>
    <xf numFmtId="0" fontId="87" fillId="0" borderId="232" applyNumberFormat="0" applyFill="0" applyAlignment="0" applyProtection="0"/>
    <xf numFmtId="0" fontId="87" fillId="0" borderId="232" applyNumberFormat="0" applyFill="0" applyAlignment="0" applyProtection="0"/>
    <xf numFmtId="0" fontId="87" fillId="0" borderId="232" applyNumberFormat="0" applyFill="0" applyAlignment="0" applyProtection="0"/>
    <xf numFmtId="0" fontId="87" fillId="0" borderId="232" applyNumberFormat="0" applyFill="0" applyAlignment="0" applyProtection="0"/>
    <xf numFmtId="0" fontId="87" fillId="0" borderId="232" applyNumberFormat="0" applyFill="0" applyAlignment="0" applyProtection="0"/>
    <xf numFmtId="0" fontId="87" fillId="0" borderId="232" applyNumberFormat="0" applyFill="0" applyAlignment="0" applyProtection="0"/>
    <xf numFmtId="0" fontId="87" fillId="0" borderId="232" applyNumberFormat="0" applyFill="0" applyAlignment="0" applyProtection="0"/>
    <xf numFmtId="0" fontId="82" fillId="61" borderId="255" applyNumberFormat="0" applyAlignment="0" applyProtection="0"/>
    <xf numFmtId="0" fontId="82" fillId="61" borderId="246" applyNumberFormat="0" applyAlignment="0" applyProtection="0"/>
    <xf numFmtId="0" fontId="36" fillId="35" borderId="257" applyNumberFormat="0" applyFont="0" applyAlignment="0" applyProtection="0"/>
    <xf numFmtId="0" fontId="82" fillId="61" borderId="255" applyNumberFormat="0" applyAlignment="0" applyProtection="0"/>
    <xf numFmtId="0" fontId="87" fillId="0" borderId="259" applyNumberFormat="0" applyFill="0" applyAlignment="0" applyProtection="0"/>
    <xf numFmtId="0" fontId="93" fillId="58" borderId="238"/>
    <xf numFmtId="0" fontId="87" fillId="0" borderId="250" applyNumberFormat="0" applyFill="0" applyAlignment="0" applyProtection="0"/>
    <xf numFmtId="0" fontId="87" fillId="0" borderId="250" applyNumberFormat="0" applyFill="0" applyAlignment="0" applyProtection="0"/>
    <xf numFmtId="0" fontId="91" fillId="0" borderId="238"/>
    <xf numFmtId="0" fontId="82" fillId="61" borderId="246" applyNumberFormat="0" applyAlignment="0" applyProtection="0"/>
    <xf numFmtId="0" fontId="113" fillId="67" borderId="246" applyNumberFormat="0" applyAlignment="0" applyProtection="0"/>
    <xf numFmtId="0" fontId="26" fillId="35" borderId="257" applyNumberFormat="0" applyFont="0" applyAlignment="0" applyProtection="0"/>
    <xf numFmtId="0" fontId="87" fillId="0" borderId="251" applyNumberFormat="0" applyFill="0" applyAlignment="0" applyProtection="0"/>
    <xf numFmtId="0" fontId="87" fillId="0" borderId="233" applyNumberFormat="0" applyFill="0" applyAlignment="0" applyProtection="0"/>
    <xf numFmtId="0" fontId="97" fillId="0" borderId="250" applyNumberFormat="0" applyFill="0" applyAlignment="0" applyProtection="0"/>
    <xf numFmtId="0" fontId="82" fillId="61" borderId="246" applyNumberFormat="0" applyAlignment="0" applyProtection="0"/>
    <xf numFmtId="0" fontId="36" fillId="35" borderId="257" applyNumberFormat="0" applyFont="0" applyAlignment="0" applyProtection="0"/>
    <xf numFmtId="0" fontId="87" fillId="0" borderId="259" applyNumberFormat="0" applyFill="0" applyAlignment="0" applyProtection="0"/>
    <xf numFmtId="0" fontId="93" fillId="0" borderId="256"/>
    <xf numFmtId="0" fontId="75" fillId="55" borderId="255" applyNumberFormat="0" applyAlignment="0" applyProtection="0"/>
    <xf numFmtId="0" fontId="87" fillId="0" borderId="233" applyNumberFormat="0" applyFill="0" applyAlignment="0" applyProtection="0"/>
    <xf numFmtId="0" fontId="82" fillId="61" borderId="255" applyNumberFormat="0" applyAlignment="0" applyProtection="0"/>
    <xf numFmtId="0" fontId="91" fillId="0" borderId="247"/>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4" fontId="69" fillId="62" borderId="240" applyNumberFormat="0" applyProtection="0">
      <alignment vertical="center"/>
    </xf>
    <xf numFmtId="4" fontId="69" fillId="62" borderId="240" applyNumberFormat="0" applyProtection="0">
      <alignment vertical="center"/>
    </xf>
    <xf numFmtId="10" fontId="6" fillId="60" borderId="227" applyNumberFormat="0" applyBorder="0" applyAlignment="0" applyProtection="0"/>
    <xf numFmtId="10" fontId="6" fillId="60" borderId="227" applyNumberFormat="0" applyBorder="0" applyAlignment="0" applyProtection="0"/>
    <xf numFmtId="4" fontId="69" fillId="62" borderId="249" applyNumberFormat="0" applyProtection="0">
      <alignment horizontal="left" vertical="center" indent="1"/>
    </xf>
    <xf numFmtId="0" fontId="87" fillId="0" borderId="250" applyNumberFormat="0" applyFill="0" applyAlignment="0" applyProtection="0"/>
    <xf numFmtId="0" fontId="93" fillId="58" borderId="256"/>
    <xf numFmtId="0" fontId="26" fillId="63" borderId="258" applyNumberFormat="0" applyProtection="0">
      <alignment horizontal="left" vertical="center" indent="1"/>
    </xf>
    <xf numFmtId="4" fontId="69" fillId="62" borderId="258" applyNumberFormat="0" applyProtection="0">
      <alignment horizontal="left" vertical="center" indent="1"/>
    </xf>
    <xf numFmtId="0" fontId="26" fillId="35" borderId="248" applyNumberFormat="0" applyFont="0" applyAlignment="0" applyProtection="0"/>
    <xf numFmtId="4" fontId="69" fillId="64" borderId="258" applyNumberFormat="0" applyProtection="0">
      <alignment horizontal="right" vertical="center"/>
    </xf>
    <xf numFmtId="0" fontId="87" fillId="0" borderId="251" applyNumberFormat="0" applyFill="0" applyAlignment="0" applyProtection="0"/>
    <xf numFmtId="0" fontId="87" fillId="0" borderId="259" applyNumberFormat="0" applyFill="0" applyAlignment="0" applyProtection="0"/>
    <xf numFmtId="0" fontId="87" fillId="0" borderId="233" applyNumberFormat="0" applyFill="0" applyAlignment="0" applyProtection="0"/>
    <xf numFmtId="0" fontId="85" fillId="67" borderId="231" applyNumberFormat="0" applyAlignment="0" applyProtection="0"/>
    <xf numFmtId="0" fontId="26" fillId="35" borderId="230" applyNumberFormat="0" applyFont="0" applyAlignment="0" applyProtection="0"/>
    <xf numFmtId="0" fontId="26" fillId="35" borderId="230" applyNumberFormat="0" applyFont="0" applyAlignment="0" applyProtection="0"/>
    <xf numFmtId="0" fontId="26" fillId="35" borderId="239" applyNumberFormat="0" applyFont="0" applyAlignment="0" applyProtection="0"/>
    <xf numFmtId="0" fontId="82" fillId="61" borderId="228" applyNumberFormat="0" applyAlignment="0" applyProtection="0"/>
    <xf numFmtId="4" fontId="69" fillId="62" borderId="258" applyNumberFormat="0" applyProtection="0">
      <alignment vertical="center"/>
    </xf>
    <xf numFmtId="4" fontId="69" fillId="64" borderId="240" applyNumberFormat="0" applyProtection="0">
      <alignment horizontal="right" vertical="center"/>
    </xf>
    <xf numFmtId="0" fontId="82" fillId="42" borderId="255" applyNumberFormat="0" applyAlignment="0" applyProtection="0"/>
    <xf numFmtId="0" fontId="113" fillId="67" borderId="228" applyNumberFormat="0" applyAlignment="0" applyProtection="0"/>
    <xf numFmtId="0" fontId="26" fillId="35" borderId="257" applyNumberFormat="0" applyFont="0" applyAlignment="0" applyProtection="0"/>
    <xf numFmtId="0" fontId="82" fillId="61" borderId="228" applyNumberFormat="0" applyAlignment="0" applyProtection="0"/>
    <xf numFmtId="0" fontId="138" fillId="42" borderId="255" applyNumberFormat="0" applyAlignment="0" applyProtection="0"/>
    <xf numFmtId="0" fontId="26" fillId="63" borderId="249" applyNumberFormat="0" applyProtection="0">
      <alignment horizontal="left" vertical="center" indent="1"/>
    </xf>
    <xf numFmtId="0" fontId="82" fillId="61" borderId="246" applyNumberFormat="0" applyAlignment="0" applyProtection="0"/>
    <xf numFmtId="4" fontId="69" fillId="64" borderId="258" applyNumberFormat="0" applyProtection="0">
      <alignment horizontal="right" vertical="center"/>
    </xf>
    <xf numFmtId="0" fontId="26" fillId="63" borderId="258" applyNumberFormat="0" applyProtection="0">
      <alignment horizontal="left" vertical="center" indent="1"/>
    </xf>
    <xf numFmtId="0" fontId="82" fillId="61" borderId="228" applyNumberFormat="0" applyAlignment="0" applyProtection="0"/>
    <xf numFmtId="0" fontId="82" fillId="61" borderId="237" applyNumberFormat="0" applyAlignment="0" applyProtection="0"/>
    <xf numFmtId="0" fontId="26" fillId="35" borderId="239" applyNumberFormat="0" applyFont="0" applyAlignment="0" applyProtection="0"/>
    <xf numFmtId="0" fontId="82" fillId="61" borderId="228" applyNumberFormat="0" applyAlignment="0" applyProtection="0"/>
    <xf numFmtId="0" fontId="75" fillId="55" borderId="237" applyNumberFormat="0" applyAlignment="0" applyProtection="0"/>
    <xf numFmtId="0" fontId="87" fillId="0" borderId="233" applyNumberFormat="0" applyFill="0" applyAlignment="0" applyProtection="0"/>
    <xf numFmtId="0" fontId="87" fillId="0" borderId="233" applyNumberFormat="0" applyFill="0" applyAlignment="0" applyProtection="0"/>
    <xf numFmtId="0" fontId="87" fillId="0" borderId="233" applyNumberFormat="0" applyFill="0" applyAlignment="0" applyProtection="0"/>
    <xf numFmtId="0" fontId="26" fillId="63" borderId="258" applyNumberFormat="0" applyProtection="0">
      <alignment horizontal="left" vertical="center" indent="1"/>
    </xf>
    <xf numFmtId="0" fontId="26" fillId="35" borderId="257" applyNumberFormat="0" applyFont="0" applyAlignment="0" applyProtection="0"/>
    <xf numFmtId="0" fontId="82" fillId="61" borderId="255" applyNumberFormat="0" applyAlignment="0" applyProtection="0"/>
    <xf numFmtId="0" fontId="97" fillId="0" borderId="259" applyNumberFormat="0" applyFill="0" applyAlignment="0" applyProtection="0"/>
    <xf numFmtId="0" fontId="87" fillId="0" borderId="259" applyNumberFormat="0" applyFill="0" applyAlignment="0" applyProtection="0"/>
    <xf numFmtId="0" fontId="91" fillId="0" borderId="256"/>
    <xf numFmtId="0" fontId="131" fillId="55" borderId="255" applyNumberFormat="0" applyAlignment="0" applyProtection="0"/>
    <xf numFmtId="0" fontId="82" fillId="61" borderId="255" applyNumberFormat="0" applyAlignment="0" applyProtection="0"/>
    <xf numFmtId="0" fontId="91" fillId="0" borderId="247"/>
    <xf numFmtId="0" fontId="85" fillId="55" borderId="258" applyNumberFormat="0" applyAlignment="0" applyProtection="0"/>
    <xf numFmtId="0" fontId="26" fillId="35" borderId="257" applyNumberFormat="0" applyFont="0" applyAlignment="0" applyProtection="0"/>
    <xf numFmtId="0" fontId="87" fillId="0" borderId="250" applyNumberFormat="0" applyFill="0" applyAlignment="0" applyProtection="0"/>
    <xf numFmtId="0" fontId="82" fillId="61" borderId="246" applyNumberFormat="0" applyAlignment="0" applyProtection="0"/>
    <xf numFmtId="10" fontId="6" fillId="60" borderId="245" applyNumberFormat="0" applyBorder="0" applyAlignment="0" applyProtection="0"/>
    <xf numFmtId="0" fontId="36" fillId="35" borderId="257" applyNumberFormat="0" applyFont="0" applyAlignment="0" applyProtection="0"/>
    <xf numFmtId="0" fontId="82" fillId="61" borderId="246" applyNumberFormat="0" applyAlignment="0" applyProtection="0"/>
    <xf numFmtId="40" fontId="71" fillId="0" borderId="253"/>
    <xf numFmtId="0" fontId="91" fillId="0" borderId="247"/>
    <xf numFmtId="0" fontId="93" fillId="0" borderId="247"/>
    <xf numFmtId="0" fontId="87" fillId="0" borderId="250" applyNumberFormat="0" applyFill="0" applyAlignment="0" applyProtection="0"/>
    <xf numFmtId="0" fontId="75" fillId="55" borderId="255" applyNumberFormat="0" applyAlignment="0" applyProtection="0"/>
    <xf numFmtId="0" fontId="82" fillId="61" borderId="246" applyNumberFormat="0" applyAlignment="0" applyProtection="0"/>
    <xf numFmtId="10" fontId="6" fillId="60" borderId="245" applyNumberFormat="0" applyBorder="0" applyAlignment="0" applyProtection="0"/>
    <xf numFmtId="0" fontId="87" fillId="0" borderId="251" applyNumberFormat="0" applyFill="0" applyAlignment="0" applyProtection="0"/>
    <xf numFmtId="0" fontId="82" fillId="61" borderId="246" applyNumberFormat="0" applyAlignment="0" applyProtection="0"/>
    <xf numFmtId="0" fontId="26" fillId="63" borderId="258" applyNumberFormat="0" applyProtection="0">
      <alignment horizontal="left" vertical="center" indent="1"/>
    </xf>
    <xf numFmtId="0" fontId="82" fillId="61" borderId="246" applyNumberFormat="0" applyAlignment="0" applyProtection="0"/>
    <xf numFmtId="0" fontId="87" fillId="0" borderId="251" applyNumberFormat="0" applyFill="0" applyAlignment="0" applyProtection="0"/>
    <xf numFmtId="0" fontId="87" fillId="0" borderId="242" applyNumberFormat="0" applyFill="0" applyAlignment="0" applyProtection="0"/>
    <xf numFmtId="4" fontId="69" fillId="62" borderId="258" applyNumberFormat="0" applyProtection="0">
      <alignment horizontal="left" vertical="center" indent="1"/>
    </xf>
    <xf numFmtId="0" fontId="26" fillId="63" borderId="249" applyNumberFormat="0" applyProtection="0">
      <alignment horizontal="left" vertical="center" indent="1"/>
    </xf>
    <xf numFmtId="0" fontId="87" fillId="0" borderId="250" applyNumberFormat="0" applyFill="0" applyAlignment="0" applyProtection="0"/>
    <xf numFmtId="0" fontId="87" fillId="0" borderId="250" applyNumberFormat="0" applyFill="0" applyAlignment="0" applyProtection="0"/>
    <xf numFmtId="0" fontId="91" fillId="0" borderId="238"/>
    <xf numFmtId="0" fontId="87" fillId="0" borderId="251" applyNumberFormat="0" applyFill="0" applyAlignment="0" applyProtection="0"/>
    <xf numFmtId="0" fontId="82" fillId="61" borderId="246" applyNumberFormat="0" applyAlignment="0" applyProtection="0"/>
    <xf numFmtId="0" fontId="82" fillId="61" borderId="255" applyNumberFormat="0" applyAlignment="0" applyProtection="0"/>
    <xf numFmtId="0" fontId="82" fillId="42" borderId="246" applyNumberFormat="0" applyAlignment="0" applyProtection="0"/>
    <xf numFmtId="0" fontId="82" fillId="61" borderId="246" applyNumberFormat="0" applyAlignment="0" applyProtection="0"/>
    <xf numFmtId="0" fontId="26" fillId="35" borderId="248" applyNumberFormat="0" applyFont="0" applyAlignment="0" applyProtection="0"/>
    <xf numFmtId="0" fontId="26" fillId="63" borderId="258" applyNumberFormat="0" applyProtection="0">
      <alignment horizontal="left" vertical="center" indent="1"/>
    </xf>
    <xf numFmtId="0" fontId="97" fillId="0" borderId="259" applyNumberFormat="0" applyFill="0" applyAlignment="0" applyProtection="0"/>
    <xf numFmtId="0" fontId="82" fillId="61" borderId="246" applyNumberFormat="0" applyAlignment="0" applyProtection="0"/>
    <xf numFmtId="0" fontId="75" fillId="55" borderId="255" applyNumberFormat="0" applyAlignment="0" applyProtection="0"/>
    <xf numFmtId="0" fontId="26" fillId="63" borderId="249" applyNumberFormat="0" applyProtection="0">
      <alignment horizontal="left" vertical="center" indent="1"/>
    </xf>
    <xf numFmtId="0" fontId="87" fillId="0" borderId="251" applyNumberFormat="0" applyFill="0" applyAlignment="0" applyProtection="0"/>
    <xf numFmtId="0" fontId="85" fillId="55" borderId="258" applyNumberFormat="0" applyAlignment="0" applyProtection="0"/>
    <xf numFmtId="0" fontId="26" fillId="63" borderId="249" applyNumberFormat="0" applyProtection="0">
      <alignment horizontal="left" vertical="center" indent="1"/>
    </xf>
    <xf numFmtId="0" fontId="26" fillId="63" borderId="249" applyNumberFormat="0" applyProtection="0">
      <alignment horizontal="left" vertical="center" indent="1"/>
    </xf>
    <xf numFmtId="0" fontId="26" fillId="63" borderId="249" applyNumberFormat="0" applyProtection="0">
      <alignment horizontal="left" vertical="center" indent="1"/>
    </xf>
    <xf numFmtId="40" fontId="70" fillId="0" borderId="253"/>
    <xf numFmtId="0" fontId="26" fillId="63" borderId="249" applyNumberFormat="0" applyProtection="0">
      <alignment horizontal="left" vertical="center" indent="1"/>
    </xf>
    <xf numFmtId="0" fontId="131" fillId="55" borderId="255" applyNumberFormat="0" applyAlignment="0" applyProtection="0"/>
    <xf numFmtId="0" fontId="82" fillId="42" borderId="255" applyNumberFormat="0" applyAlignment="0" applyProtection="0"/>
    <xf numFmtId="0" fontId="85" fillId="2" borderId="258" applyNumberFormat="0" applyAlignment="0" applyProtection="0"/>
    <xf numFmtId="0" fontId="141" fillId="55" borderId="258" applyNumberFormat="0" applyAlignment="0" applyProtection="0"/>
    <xf numFmtId="0" fontId="82" fillId="61" borderId="255" applyNumberFormat="0" applyAlignment="0" applyProtection="0"/>
    <xf numFmtId="0" fontId="138" fillId="42" borderId="255" applyNumberFormat="0" applyAlignment="0" applyProtection="0"/>
    <xf numFmtId="0" fontId="36" fillId="35" borderId="257" applyNumberFormat="0" applyFont="0" applyAlignment="0" applyProtection="0"/>
    <xf numFmtId="40" fontId="71" fillId="0" borderId="226"/>
    <xf numFmtId="40" fontId="71" fillId="0" borderId="226"/>
    <xf numFmtId="0" fontId="91" fillId="0" borderId="256"/>
    <xf numFmtId="0" fontId="26" fillId="35" borderId="257" applyNumberFormat="0" applyFont="0" applyAlignment="0" applyProtection="0"/>
    <xf numFmtId="0" fontId="26" fillId="63" borderId="249" applyNumberFormat="0" applyProtection="0">
      <alignment horizontal="left" vertical="center" indent="1"/>
    </xf>
    <xf numFmtId="0" fontId="26" fillId="63" borderId="249" applyNumberFormat="0" applyProtection="0">
      <alignment horizontal="left" vertical="center" indent="1"/>
    </xf>
    <xf numFmtId="0" fontId="82" fillId="42" borderId="255" applyNumberFormat="0" applyAlignment="0" applyProtection="0"/>
    <xf numFmtId="0" fontId="26" fillId="63" borderId="258" applyNumberFormat="0" applyProtection="0">
      <alignment horizontal="left" vertical="center" indent="1"/>
    </xf>
    <xf numFmtId="40" fontId="70" fillId="0" borderId="226"/>
    <xf numFmtId="40" fontId="70" fillId="0" borderId="226"/>
    <xf numFmtId="40" fontId="67" fillId="0" borderId="226">
      <alignment horizontal="right"/>
    </xf>
    <xf numFmtId="179" fontId="67" fillId="0" borderId="226">
      <alignment horizontal="right"/>
    </xf>
    <xf numFmtId="0" fontId="75" fillId="55" borderId="255" applyNumberFormat="0" applyAlignment="0" applyProtection="0"/>
    <xf numFmtId="40" fontId="71" fillId="0" borderId="244"/>
    <xf numFmtId="0" fontId="75" fillId="55" borderId="255" applyNumberFormat="0" applyAlignment="0" applyProtection="0"/>
    <xf numFmtId="0" fontId="26" fillId="35" borderId="257" applyNumberFormat="0" applyFont="0" applyAlignment="0" applyProtection="0"/>
    <xf numFmtId="0" fontId="85" fillId="2" borderId="249" applyNumberFormat="0" applyAlignment="0" applyProtection="0"/>
    <xf numFmtId="0" fontId="26" fillId="63" borderId="240" applyNumberFormat="0" applyProtection="0">
      <alignment horizontal="left" vertical="center" indent="1"/>
    </xf>
    <xf numFmtId="40" fontId="70" fillId="0" borderId="253"/>
    <xf numFmtId="0" fontId="26" fillId="35" borderId="257" applyNumberFormat="0" applyFont="0" applyAlignment="0" applyProtection="0"/>
    <xf numFmtId="0" fontId="36" fillId="35" borderId="239" applyNumberFormat="0" applyFont="0" applyAlignment="0" applyProtection="0"/>
    <xf numFmtId="0" fontId="26" fillId="35" borderId="257" applyNumberFormat="0" applyFont="0" applyAlignment="0" applyProtection="0"/>
    <xf numFmtId="0" fontId="26" fillId="35" borderId="239" applyNumberFormat="0" applyFont="0" applyAlignment="0" applyProtection="0"/>
    <xf numFmtId="0" fontId="138" fillId="42" borderId="237" applyNumberFormat="0" applyAlignment="0" applyProtection="0"/>
    <xf numFmtId="0" fontId="82" fillId="61" borderId="255" applyNumberFormat="0" applyAlignment="0" applyProtection="0"/>
    <xf numFmtId="0" fontId="141" fillId="55" borderId="240" applyNumberFormat="0" applyAlignment="0" applyProtection="0"/>
    <xf numFmtId="0" fontId="82" fillId="61" borderId="237" applyNumberFormat="0" applyAlignment="0" applyProtection="0"/>
    <xf numFmtId="0" fontId="36" fillId="35" borderId="257" applyNumberFormat="0" applyFont="0" applyAlignment="0" applyProtection="0"/>
    <xf numFmtId="0" fontId="82" fillId="61" borderId="255" applyNumberFormat="0" applyAlignment="0" applyProtection="0"/>
    <xf numFmtId="0" fontId="26" fillId="35" borderId="239" applyNumberFormat="0" applyFont="0" applyAlignment="0" applyProtection="0"/>
    <xf numFmtId="0" fontId="87" fillId="0" borderId="260" applyNumberFormat="0" applyFill="0" applyAlignment="0" applyProtection="0"/>
    <xf numFmtId="0" fontId="82" fillId="61" borderId="237" applyNumberFormat="0" applyAlignment="0" applyProtection="0"/>
    <xf numFmtId="0" fontId="87" fillId="0" borderId="259" applyNumberFormat="0" applyFill="0" applyAlignment="0" applyProtection="0"/>
    <xf numFmtId="0" fontId="26" fillId="35" borderId="239" applyNumberFormat="0" applyFont="0" applyAlignment="0" applyProtection="0"/>
    <xf numFmtId="0" fontId="82" fillId="61" borderId="237" applyNumberFormat="0" applyAlignment="0" applyProtection="0"/>
    <xf numFmtId="0" fontId="82" fillId="61" borderId="255" applyNumberFormat="0" applyAlignment="0" applyProtection="0"/>
    <xf numFmtId="0" fontId="26" fillId="35" borderId="257" applyNumberFormat="0" applyFont="0" applyAlignment="0" applyProtection="0"/>
    <xf numFmtId="0" fontId="82" fillId="61" borderId="237" applyNumberFormat="0" applyAlignment="0" applyProtection="0"/>
    <xf numFmtId="0" fontId="36" fillId="35" borderId="257" applyNumberFormat="0" applyFont="0" applyAlignment="0" applyProtection="0"/>
    <xf numFmtId="0" fontId="82" fillId="61" borderId="255" applyNumberFormat="0" applyAlignment="0" applyProtection="0"/>
    <xf numFmtId="0" fontId="97" fillId="0" borderId="241" applyNumberFormat="0" applyFill="0" applyAlignment="0" applyProtection="0"/>
    <xf numFmtId="0" fontId="93" fillId="0" borderId="256"/>
    <xf numFmtId="0" fontId="26" fillId="63" borderId="258" applyNumberFormat="0" applyProtection="0">
      <alignment horizontal="left" vertical="center" indent="1"/>
    </xf>
    <xf numFmtId="40" fontId="71" fillId="0" borderId="244"/>
    <xf numFmtId="0" fontId="75" fillId="55" borderId="237" applyNumberFormat="0" applyAlignment="0" applyProtection="0"/>
    <xf numFmtId="0" fontId="91" fillId="0" borderId="247"/>
    <xf numFmtId="0" fontId="87" fillId="0" borderId="241" applyNumberFormat="0" applyFill="0" applyAlignment="0" applyProtection="0"/>
    <xf numFmtId="0" fontId="146" fillId="2" borderId="237" applyNumberFormat="0" applyAlignment="0" applyProtection="0"/>
    <xf numFmtId="0" fontId="82" fillId="61" borderId="246" applyNumberFormat="0" applyAlignment="0" applyProtection="0"/>
    <xf numFmtId="0" fontId="82" fillId="42" borderId="255" applyNumberFormat="0" applyAlignment="0" applyProtection="0"/>
    <xf numFmtId="0" fontId="26" fillId="63" borderId="249" applyNumberFormat="0" applyProtection="0">
      <alignment horizontal="left" vertical="center" indent="1"/>
    </xf>
    <xf numFmtId="0" fontId="87" fillId="0" borderId="260" applyNumberFormat="0" applyFill="0" applyAlignment="0" applyProtection="0"/>
    <xf numFmtId="0" fontId="82" fillId="61" borderId="246" applyNumberFormat="0" applyAlignment="0" applyProtection="0"/>
    <xf numFmtId="0" fontId="26" fillId="63" borderId="240" applyNumberFormat="0" applyProtection="0">
      <alignment horizontal="left" vertical="center" indent="1"/>
    </xf>
    <xf numFmtId="40" fontId="70" fillId="0" borderId="244"/>
    <xf numFmtId="0" fontId="87" fillId="0" borderId="259" applyNumberFormat="0" applyFill="0" applyAlignment="0" applyProtection="0"/>
    <xf numFmtId="0" fontId="85" fillId="55" borderId="258" applyNumberFormat="0" applyAlignment="0" applyProtection="0"/>
    <xf numFmtId="0" fontId="26" fillId="63" borderId="258" applyNumberFormat="0" applyProtection="0">
      <alignment horizontal="left" vertical="center" indent="1"/>
    </xf>
    <xf numFmtId="0" fontId="26" fillId="63" borderId="240" applyNumberFormat="0" applyProtection="0">
      <alignment horizontal="left" vertical="center" indent="1"/>
    </xf>
    <xf numFmtId="0" fontId="87" fillId="0" borderId="260" applyNumberFormat="0" applyFill="0" applyAlignment="0" applyProtection="0"/>
    <xf numFmtId="0" fontId="26" fillId="35" borderId="239" applyNumberFormat="0" applyFont="0" applyAlignment="0" applyProtection="0"/>
    <xf numFmtId="0" fontId="26" fillId="63" borderId="258" applyNumberFormat="0" applyProtection="0">
      <alignment horizontal="left" vertical="center" indent="1"/>
    </xf>
    <xf numFmtId="0" fontId="75" fillId="55" borderId="255" applyNumberFormat="0" applyAlignment="0" applyProtection="0"/>
    <xf numFmtId="0" fontId="26" fillId="35" borderId="257" applyNumberFormat="0" applyFont="0" applyAlignment="0" applyProtection="0"/>
    <xf numFmtId="0" fontId="26" fillId="63" borderId="240" applyNumberFormat="0" applyProtection="0">
      <alignment horizontal="left" vertical="center" indent="1"/>
    </xf>
    <xf numFmtId="0" fontId="131" fillId="55" borderId="255" applyNumberFormat="0" applyAlignment="0" applyProtection="0"/>
    <xf numFmtId="0" fontId="36" fillId="35" borderId="248" applyNumberFormat="0" applyFont="0" applyAlignment="0" applyProtection="0"/>
    <xf numFmtId="0" fontId="82" fillId="61" borderId="255" applyNumberFormat="0" applyAlignment="0" applyProtection="0"/>
    <xf numFmtId="0" fontId="87" fillId="0" borderId="259" applyNumberFormat="0" applyFill="0" applyAlignment="0" applyProtection="0"/>
    <xf numFmtId="0" fontId="85" fillId="55" borderId="249" applyNumberFormat="0" applyAlignment="0" applyProtection="0"/>
    <xf numFmtId="0" fontId="26" fillId="63" borderId="240" applyNumberFormat="0" applyProtection="0">
      <alignment horizontal="left" vertical="center" indent="1"/>
    </xf>
    <xf numFmtId="0" fontId="82" fillId="61" borderId="255" applyNumberFormat="0" applyAlignment="0" applyProtection="0"/>
    <xf numFmtId="0" fontId="36" fillId="35" borderId="257" applyNumberFormat="0" applyFont="0" applyAlignment="0" applyProtection="0"/>
    <xf numFmtId="0" fontId="75" fillId="55" borderId="255" applyNumberFormat="0" applyAlignment="0" applyProtection="0"/>
    <xf numFmtId="0" fontId="26" fillId="63" borderId="240" applyNumberFormat="0" applyProtection="0">
      <alignment horizontal="left" vertical="center" indent="1"/>
    </xf>
    <xf numFmtId="0" fontId="91" fillId="0" borderId="256"/>
    <xf numFmtId="0" fontId="85" fillId="55" borderId="249" applyNumberFormat="0" applyAlignment="0" applyProtection="0"/>
    <xf numFmtId="0" fontId="36" fillId="35" borderId="257" applyNumberFormat="0" applyFont="0" applyAlignment="0" applyProtection="0"/>
    <xf numFmtId="0" fontId="82" fillId="61" borderId="237" applyNumberFormat="0" applyAlignment="0" applyProtection="0"/>
    <xf numFmtId="0" fontId="141" fillId="55" borderId="258" applyNumberFormat="0" applyAlignment="0" applyProtection="0"/>
    <xf numFmtId="0" fontId="26" fillId="63" borderId="258" applyNumberFormat="0" applyProtection="0">
      <alignment horizontal="left" vertical="center" indent="1"/>
    </xf>
    <xf numFmtId="0" fontId="26" fillId="35" borderId="239" applyNumberFormat="0" applyFont="0" applyAlignment="0" applyProtection="0"/>
    <xf numFmtId="0" fontId="82" fillId="75" borderId="237" applyNumberFormat="0" applyAlignment="0" applyProtection="0"/>
    <xf numFmtId="0" fontId="26" fillId="70" borderId="239" applyNumberFormat="0" applyFont="0" applyAlignment="0" applyProtection="0"/>
    <xf numFmtId="0" fontId="82" fillId="61" borderId="237" applyNumberFormat="0" applyAlignment="0" applyProtection="0"/>
    <xf numFmtId="0" fontId="87" fillId="0" borderId="242" applyNumberFormat="0" applyFill="0" applyAlignment="0" applyProtection="0"/>
    <xf numFmtId="0" fontId="36" fillId="35" borderId="257" applyNumberFormat="0" applyFont="0" applyAlignment="0" applyProtection="0"/>
    <xf numFmtId="0" fontId="138" fillId="42" borderId="237" applyNumberFormat="0" applyAlignment="0" applyProtection="0"/>
    <xf numFmtId="0" fontId="87" fillId="0" borderId="259" applyNumberFormat="0" applyFill="0" applyAlignment="0" applyProtection="0"/>
    <xf numFmtId="0" fontId="87" fillId="0" borderId="242" applyNumberFormat="0" applyFill="0" applyAlignment="0" applyProtection="0"/>
    <xf numFmtId="0" fontId="131" fillId="55" borderId="237" applyNumberFormat="0" applyAlignment="0" applyProtection="0"/>
    <xf numFmtId="0" fontId="97" fillId="0" borderId="241" applyNumberFormat="0" applyFill="0" applyAlignment="0" applyProtection="0"/>
    <xf numFmtId="0" fontId="75" fillId="55" borderId="237" applyNumberFormat="0" applyAlignment="0" applyProtection="0"/>
    <xf numFmtId="0" fontId="75" fillId="55" borderId="255" applyNumberFormat="0" applyAlignment="0" applyProtection="0"/>
    <xf numFmtId="40" fontId="70" fillId="0" borderId="244"/>
    <xf numFmtId="0" fontId="26" fillId="63" borderId="240" applyNumberFormat="0" applyProtection="0">
      <alignment horizontal="left" vertical="center" indent="1"/>
    </xf>
    <xf numFmtId="0" fontId="82" fillId="61" borderId="246" applyNumberFormat="0" applyAlignment="0" applyProtection="0"/>
    <xf numFmtId="0" fontId="26" fillId="63" borderId="240" applyNumberFormat="0" applyProtection="0">
      <alignment horizontal="left" vertical="center" indent="1"/>
    </xf>
    <xf numFmtId="0" fontId="26" fillId="70" borderId="248" applyNumberFormat="0" applyFont="0" applyAlignment="0" applyProtection="0"/>
    <xf numFmtId="0" fontId="26" fillId="63" borderId="240" applyNumberFormat="0" applyProtection="0">
      <alignment horizontal="left" vertical="center" indent="1"/>
    </xf>
    <xf numFmtId="0" fontId="85" fillId="67" borderId="258" applyNumberFormat="0" applyAlignment="0" applyProtection="0"/>
    <xf numFmtId="0" fontId="82" fillId="42" borderId="246" applyNumberFormat="0" applyAlignment="0" applyProtection="0"/>
    <xf numFmtId="0" fontId="26" fillId="63" borderId="240" applyNumberFormat="0" applyProtection="0">
      <alignment horizontal="left" vertical="center" indent="1"/>
    </xf>
    <xf numFmtId="0" fontId="26" fillId="63" borderId="258" applyNumberFormat="0" applyProtection="0">
      <alignment horizontal="left" vertical="center" indent="1"/>
    </xf>
    <xf numFmtId="0" fontId="26" fillId="63" borderId="240" applyNumberFormat="0" applyProtection="0">
      <alignment horizontal="left" vertical="center" indent="1"/>
    </xf>
    <xf numFmtId="0" fontId="82" fillId="61" borderId="237" applyNumberFormat="0" applyAlignment="0" applyProtection="0"/>
    <xf numFmtId="0" fontId="82" fillId="61" borderId="255" applyNumberFormat="0" applyAlignment="0" applyProtection="0"/>
    <xf numFmtId="0" fontId="85" fillId="67" borderId="240" applyNumberFormat="0" applyAlignment="0" applyProtection="0"/>
    <xf numFmtId="0" fontId="82" fillId="61" borderId="237" applyNumberFormat="0" applyAlignment="0" applyProtection="0"/>
    <xf numFmtId="0" fontId="26" fillId="35" borderId="257" applyNumberFormat="0" applyFont="0" applyAlignment="0" applyProtection="0"/>
    <xf numFmtId="0" fontId="82" fillId="61" borderId="255" applyNumberFormat="0" applyAlignment="0" applyProtection="0"/>
    <xf numFmtId="0" fontId="26" fillId="63" borderId="258" applyNumberFormat="0" applyProtection="0">
      <alignment horizontal="left" vertical="center" indent="1"/>
    </xf>
    <xf numFmtId="0" fontId="26" fillId="35" borderId="239" applyNumberFormat="0" applyFont="0" applyAlignment="0" applyProtection="0"/>
    <xf numFmtId="0" fontId="75" fillId="55" borderId="237" applyNumberFormat="0" applyAlignment="0" applyProtection="0"/>
    <xf numFmtId="0" fontId="82" fillId="42" borderId="237" applyNumberFormat="0" applyAlignment="0" applyProtection="0"/>
    <xf numFmtId="0" fontId="36" fillId="35" borderId="239" applyNumberFormat="0" applyFont="0" applyAlignment="0" applyProtection="0"/>
    <xf numFmtId="0" fontId="82" fillId="61" borderId="237" applyNumberFormat="0" applyAlignment="0" applyProtection="0"/>
    <xf numFmtId="0" fontId="146" fillId="2" borderId="255" applyNumberFormat="0" applyAlignment="0" applyProtection="0"/>
    <xf numFmtId="0" fontId="87" fillId="0" borderId="243" applyNumberFormat="0" applyFill="0" applyAlignment="0" applyProtection="0"/>
    <xf numFmtId="0" fontId="26" fillId="63" borderId="258" applyNumberFormat="0" applyProtection="0">
      <alignment horizontal="left" vertical="center" indent="1"/>
    </xf>
    <xf numFmtId="0" fontId="75" fillId="55" borderId="255" applyNumberFormat="0" applyAlignment="0" applyProtection="0"/>
    <xf numFmtId="0" fontId="113" fillId="67" borderId="237" applyNumberFormat="0" applyAlignment="0" applyProtection="0"/>
    <xf numFmtId="0" fontId="87" fillId="0" borderId="259" applyNumberFormat="0" applyFill="0" applyAlignment="0" applyProtection="0"/>
    <xf numFmtId="0" fontId="36" fillId="35" borderId="257" applyNumberFormat="0" applyFont="0" applyAlignment="0" applyProtection="0"/>
    <xf numFmtId="40" fontId="67" fillId="0" borderId="262">
      <alignment horizontal="right"/>
    </xf>
    <xf numFmtId="0" fontId="131" fillId="55" borderId="237" applyNumberFormat="0" applyAlignment="0" applyProtection="0"/>
    <xf numFmtId="0" fontId="26" fillId="70" borderId="257" applyNumberFormat="0" applyFont="0" applyAlignment="0" applyProtection="0"/>
    <xf numFmtId="0" fontId="82" fillId="61" borderId="255" applyNumberFormat="0" applyAlignment="0" applyProtection="0"/>
    <xf numFmtId="4" fontId="69" fillId="62" borderId="258" applyNumberFormat="0" applyProtection="0">
      <alignment horizontal="left" vertical="center" indent="1"/>
    </xf>
    <xf numFmtId="0" fontId="26" fillId="63" borderId="240" applyNumberFormat="0" applyProtection="0">
      <alignment horizontal="left" vertical="center" indent="1"/>
    </xf>
    <xf numFmtId="0" fontId="82" fillId="42" borderId="246" applyNumberFormat="0" applyAlignment="0" applyProtection="0"/>
    <xf numFmtId="0" fontId="26" fillId="63" borderId="240" applyNumberFormat="0" applyProtection="0">
      <alignment horizontal="left" vertical="center" indent="1"/>
    </xf>
    <xf numFmtId="0" fontId="36" fillId="35" borderId="248" applyNumberFormat="0" applyFont="0" applyAlignment="0" applyProtection="0"/>
    <xf numFmtId="0" fontId="82" fillId="61" borderId="255" applyNumberFormat="0" applyAlignment="0" applyProtection="0"/>
    <xf numFmtId="0" fontId="26" fillId="63" borderId="240" applyNumberFormat="0" applyProtection="0">
      <alignment horizontal="left" vertical="center" indent="1"/>
    </xf>
    <xf numFmtId="0" fontId="138" fillId="42" borderId="255" applyNumberFormat="0" applyAlignment="0" applyProtection="0"/>
    <xf numFmtId="0" fontId="69" fillId="35" borderId="257" applyNumberFormat="0" applyFont="0" applyAlignment="0" applyProtection="0"/>
    <xf numFmtId="40" fontId="67" fillId="0" borderId="262">
      <alignment horizontal="right"/>
    </xf>
    <xf numFmtId="0" fontId="82" fillId="61" borderId="255" applyNumberFormat="0" applyAlignment="0" applyProtection="0"/>
    <xf numFmtId="0" fontId="26" fillId="63" borderId="258" applyNumberFormat="0" applyProtection="0">
      <alignment horizontal="left" vertical="center" indent="1"/>
    </xf>
    <xf numFmtId="0" fontId="138" fillId="42" borderId="237" applyNumberFormat="0" applyAlignment="0" applyProtection="0"/>
    <xf numFmtId="0" fontId="26" fillId="63" borderId="240" applyNumberFormat="0" applyProtection="0">
      <alignment horizontal="left" vertical="center" indent="1"/>
    </xf>
    <xf numFmtId="0" fontId="87" fillId="0" borderId="261" applyNumberFormat="0" applyFill="0" applyAlignment="0" applyProtection="0"/>
    <xf numFmtId="0" fontId="85" fillId="55" borderId="240" applyNumberFormat="0" applyAlignment="0" applyProtection="0"/>
    <xf numFmtId="0" fontId="26" fillId="35" borderId="239" applyNumberFormat="0" applyFont="0" applyAlignment="0" applyProtection="0"/>
    <xf numFmtId="0" fontId="82" fillId="42" borderId="255" applyNumberFormat="0" applyAlignment="0" applyProtection="0"/>
    <xf numFmtId="0" fontId="26" fillId="35" borderId="248" applyNumberFormat="0" applyFont="0" applyAlignment="0" applyProtection="0"/>
    <xf numFmtId="0" fontId="82" fillId="42" borderId="255" applyNumberFormat="0" applyAlignment="0" applyProtection="0"/>
    <xf numFmtId="0" fontId="82" fillId="61" borderId="237" applyNumberFormat="0" applyAlignment="0" applyProtection="0"/>
    <xf numFmtId="0" fontId="85" fillId="55" borderId="249" applyNumberFormat="0" applyAlignment="0" applyProtection="0"/>
    <xf numFmtId="0" fontId="82" fillId="61" borderId="237" applyNumberFormat="0" applyAlignment="0" applyProtection="0"/>
    <xf numFmtId="0" fontId="26" fillId="63" borderId="249" applyNumberFormat="0" applyProtection="0">
      <alignment horizontal="left" vertical="center" indent="1"/>
    </xf>
    <xf numFmtId="0" fontId="69" fillId="35" borderId="257" applyNumberFormat="0" applyFont="0" applyAlignment="0" applyProtection="0"/>
    <xf numFmtId="0" fontId="26" fillId="35" borderId="257" applyNumberFormat="0" applyFont="0" applyAlignment="0" applyProtection="0"/>
    <xf numFmtId="0" fontId="26" fillId="63" borderId="258" applyNumberFormat="0" applyProtection="0">
      <alignment horizontal="left" vertical="center" indent="1"/>
    </xf>
    <xf numFmtId="0" fontId="87" fillId="0" borderId="259" applyNumberFormat="0" applyFill="0" applyAlignment="0" applyProtection="0"/>
    <xf numFmtId="179" fontId="67" fillId="0" borderId="253">
      <alignment horizontal="right"/>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69" fillId="35" borderId="257" applyNumberFormat="0" applyFont="0" applyAlignment="0" applyProtection="0"/>
    <xf numFmtId="0" fontId="82" fillId="42" borderId="255" applyNumberFormat="0" applyAlignment="0" applyProtection="0"/>
    <xf numFmtId="0" fontId="85" fillId="55" borderId="249" applyNumberFormat="0" applyAlignment="0" applyProtection="0"/>
    <xf numFmtId="0" fontId="146" fillId="2" borderId="255" applyNumberFormat="0" applyAlignment="0" applyProtection="0"/>
    <xf numFmtId="0" fontId="82" fillId="42" borderId="255" applyNumberFormat="0" applyAlignment="0" applyProtection="0"/>
    <xf numFmtId="0" fontId="26" fillId="63" borderId="249" applyNumberFormat="0" applyProtection="0">
      <alignment horizontal="left" vertical="center" indent="1"/>
    </xf>
    <xf numFmtId="0" fontId="26" fillId="63" borderId="249" applyNumberFormat="0" applyProtection="0">
      <alignment horizontal="left" vertical="center" indent="1"/>
    </xf>
    <xf numFmtId="0" fontId="82" fillId="61" borderId="255" applyNumberFormat="0" applyAlignment="0" applyProtection="0"/>
    <xf numFmtId="0" fontId="82" fillId="61" borderId="255" applyNumberFormat="0" applyAlignment="0" applyProtection="0"/>
    <xf numFmtId="0" fontId="131" fillId="55" borderId="246" applyNumberFormat="0" applyAlignment="0" applyProtection="0"/>
    <xf numFmtId="0" fontId="113" fillId="67" borderId="246" applyNumberFormat="0" applyAlignment="0" applyProtection="0"/>
    <xf numFmtId="0" fontId="36" fillId="35" borderId="248" applyNumberFormat="0" applyFont="0" applyAlignment="0" applyProtection="0"/>
    <xf numFmtId="0" fontId="26" fillId="63" borderId="258" applyNumberFormat="0" applyProtection="0">
      <alignment horizontal="left" vertical="center" indent="1"/>
    </xf>
    <xf numFmtId="0" fontId="75" fillId="55" borderId="255" applyNumberFormat="0" applyAlignment="0" applyProtection="0"/>
    <xf numFmtId="0" fontId="82" fillId="61" borderId="246" applyNumberFormat="0" applyAlignment="0" applyProtection="0"/>
    <xf numFmtId="0" fontId="26" fillId="63" borderId="249" applyNumberFormat="0" applyProtection="0">
      <alignment horizontal="left" vertical="center" indent="1"/>
    </xf>
    <xf numFmtId="0" fontId="113" fillId="67" borderId="255" applyNumberFormat="0" applyAlignment="0" applyProtection="0"/>
    <xf numFmtId="0" fontId="36" fillId="35" borderId="257" applyNumberFormat="0" applyFont="0" applyAlignment="0" applyProtection="0"/>
    <xf numFmtId="0" fontId="26" fillId="63" borderId="249" applyNumberFormat="0" applyProtection="0">
      <alignment horizontal="left" vertical="center" indent="1"/>
    </xf>
    <xf numFmtId="0" fontId="82" fillId="42" borderId="255" applyNumberFormat="0" applyAlignment="0" applyProtection="0"/>
    <xf numFmtId="0" fontId="26" fillId="63" borderId="249" applyNumberFormat="0" applyProtection="0">
      <alignment horizontal="left" vertical="center" indent="1"/>
    </xf>
    <xf numFmtId="0" fontId="82" fillId="61" borderId="255" applyNumberFormat="0" applyAlignment="0" applyProtection="0"/>
    <xf numFmtId="0" fontId="75" fillId="55" borderId="246" applyNumberFormat="0" applyAlignment="0" applyProtection="0"/>
    <xf numFmtId="0" fontId="138" fillId="42" borderId="246" applyNumberFormat="0" applyAlignment="0" applyProtection="0"/>
    <xf numFmtId="0" fontId="87" fillId="0" borderId="260" applyNumberFormat="0" applyFill="0" applyAlignment="0" applyProtection="0"/>
    <xf numFmtId="0" fontId="82" fillId="61" borderId="246" applyNumberFormat="0" applyAlignment="0" applyProtection="0"/>
    <xf numFmtId="0" fontId="26" fillId="70" borderId="248" applyNumberFormat="0" applyFont="0" applyAlignment="0" applyProtection="0"/>
    <xf numFmtId="0" fontId="26" fillId="35" borderId="248" applyNumberFormat="0" applyFont="0" applyAlignment="0" applyProtection="0"/>
    <xf numFmtId="0" fontId="82" fillId="61" borderId="246" applyNumberFormat="0" applyAlignment="0" applyProtection="0"/>
    <xf numFmtId="0" fontId="82" fillId="61" borderId="255" applyNumberFormat="0" applyAlignment="0" applyProtection="0"/>
    <xf numFmtId="0" fontId="131" fillId="55" borderId="228" applyNumberFormat="0" applyAlignment="0" applyProtection="0"/>
    <xf numFmtId="0" fontId="75" fillId="55" borderId="228" applyNumberFormat="0" applyAlignment="0" applyProtection="0"/>
    <xf numFmtId="0" fontId="146" fillId="2" borderId="228" applyNumberFormat="0" applyAlignment="0" applyProtection="0"/>
    <xf numFmtId="0" fontId="113" fillId="67" borderId="228" applyNumberFormat="0" applyAlignment="0" applyProtection="0"/>
    <xf numFmtId="0" fontId="131" fillId="55" borderId="228" applyNumberFormat="0" applyAlignment="0" applyProtection="0"/>
    <xf numFmtId="0" fontId="75" fillId="55" borderId="228" applyNumberFormat="0" applyAlignment="0" applyProtection="0"/>
    <xf numFmtId="0" fontId="82" fillId="42" borderId="255" applyNumberFormat="0" applyAlignment="0" applyProtection="0"/>
    <xf numFmtId="0" fontId="82" fillId="61" borderId="246" applyNumberFormat="0" applyAlignment="0" applyProtection="0"/>
    <xf numFmtId="0" fontId="26" fillId="35" borderId="248" applyNumberFormat="0" applyFont="0" applyAlignment="0" applyProtection="0"/>
    <xf numFmtId="0" fontId="85" fillId="67" borderId="258" applyNumberFormat="0" applyAlignment="0" applyProtection="0"/>
    <xf numFmtId="0" fontId="36" fillId="35" borderId="257" applyNumberFormat="0" applyFont="0" applyAlignment="0" applyProtection="0"/>
    <xf numFmtId="40" fontId="70" fillId="0" borderId="235"/>
    <xf numFmtId="40" fontId="71" fillId="0" borderId="235"/>
    <xf numFmtId="0" fontId="91" fillId="0" borderId="256"/>
    <xf numFmtId="40" fontId="67" fillId="0" borderId="262">
      <alignment horizontal="right"/>
    </xf>
    <xf numFmtId="0" fontId="87" fillId="0" borderId="259" applyNumberFormat="0" applyFill="0" applyAlignment="0" applyProtection="0"/>
    <xf numFmtId="4" fontId="69" fillId="62" borderId="240" applyNumberFormat="0" applyProtection="0">
      <alignment horizontal="left" vertical="center" indent="1"/>
    </xf>
    <xf numFmtId="4" fontId="69" fillId="64" borderId="240" applyNumberFormat="0" applyProtection="0">
      <alignment horizontal="right" vertical="center"/>
    </xf>
    <xf numFmtId="0" fontId="26" fillId="63" borderId="240" applyNumberFormat="0" applyProtection="0">
      <alignment horizontal="left" vertical="center" indent="1"/>
    </xf>
    <xf numFmtId="0" fontId="75" fillId="55" borderId="246" applyNumberFormat="0" applyAlignment="0" applyProtection="0"/>
    <xf numFmtId="0" fontId="138" fillId="42"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42" borderId="228" applyNumberFormat="0" applyAlignment="0" applyProtection="0"/>
    <xf numFmtId="0" fontId="82" fillId="75"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61" borderId="228" applyNumberFormat="0" applyAlignment="0" applyProtection="0"/>
    <xf numFmtId="0" fontId="138" fillId="42" borderId="228" applyNumberFormat="0" applyAlignment="0" applyProtection="0"/>
    <xf numFmtId="0" fontId="82" fillId="61" borderId="228" applyNumberFormat="0" applyAlignment="0" applyProtection="0"/>
    <xf numFmtId="0" fontId="82" fillId="42" borderId="228" applyNumberFormat="0" applyAlignment="0" applyProtection="0"/>
    <xf numFmtId="0" fontId="82" fillId="61" borderId="228" applyNumberFormat="0" applyAlignment="0" applyProtection="0"/>
    <xf numFmtId="0" fontId="36" fillId="35" borderId="239" applyNumberFormat="0" applyFont="0" applyAlignment="0" applyProtection="0"/>
    <xf numFmtId="0" fontId="85" fillId="55" borderId="240" applyNumberFormat="0" applyAlignment="0" applyProtection="0"/>
    <xf numFmtId="0" fontId="85" fillId="55" borderId="240" applyNumberFormat="0" applyAlignment="0" applyProtection="0"/>
    <xf numFmtId="0" fontId="36" fillId="35" borderId="239" applyNumberFormat="0" applyFont="0" applyAlignment="0" applyProtection="0"/>
    <xf numFmtId="0" fontId="36" fillId="35" borderId="239" applyNumberFormat="0" applyFont="0" applyAlignment="0" applyProtection="0"/>
    <xf numFmtId="0" fontId="26" fillId="35" borderId="239" applyNumberFormat="0" applyFont="0" applyAlignment="0" applyProtection="0"/>
    <xf numFmtId="0" fontId="82" fillId="42" borderId="246" applyNumberFormat="0" applyAlignment="0" applyProtection="0"/>
    <xf numFmtId="0" fontId="26" fillId="35" borderId="230" applyNumberFormat="0" applyFont="0" applyAlignment="0" applyProtection="0"/>
    <xf numFmtId="0" fontId="26" fillId="70" borderId="230" applyNumberFormat="0" applyFont="0" applyAlignment="0" applyProtection="0"/>
    <xf numFmtId="0" fontId="36" fillId="35" borderId="230" applyNumberFormat="0" applyFont="0" applyAlignment="0" applyProtection="0"/>
    <xf numFmtId="0" fontId="26" fillId="70" borderId="230" applyNumberFormat="0" applyFont="0" applyAlignment="0" applyProtection="0"/>
    <xf numFmtId="0" fontId="26" fillId="35" borderId="230" applyNumberFormat="0" applyFont="0" applyAlignment="0" applyProtection="0"/>
    <xf numFmtId="0" fontId="26" fillId="35" borderId="230" applyNumberFormat="0" applyFont="0" applyAlignment="0" applyProtection="0"/>
    <xf numFmtId="0" fontId="36" fillId="35" borderId="230" applyNumberFormat="0" applyFont="0" applyAlignment="0" applyProtection="0"/>
    <xf numFmtId="0" fontId="36" fillId="35" borderId="230" applyNumberFormat="0" applyFont="0" applyAlignment="0" applyProtection="0"/>
    <xf numFmtId="0" fontId="26" fillId="35" borderId="230" applyNumberFormat="0" applyFont="0" applyAlignment="0" applyProtection="0"/>
    <xf numFmtId="0" fontId="26" fillId="35" borderId="230" applyNumberFormat="0" applyFont="0" applyAlignment="0" applyProtection="0"/>
    <xf numFmtId="0" fontId="26" fillId="35" borderId="230" applyNumberFormat="0" applyFont="0" applyAlignment="0" applyProtection="0"/>
    <xf numFmtId="0" fontId="69" fillId="35" borderId="230" applyNumberFormat="0" applyFont="0" applyAlignment="0" applyProtection="0"/>
    <xf numFmtId="0" fontId="141" fillId="55" borderId="231" applyNumberFormat="0" applyAlignment="0" applyProtection="0"/>
    <xf numFmtId="0" fontId="85" fillId="55" borderId="231" applyNumberFormat="0" applyAlignment="0" applyProtection="0"/>
    <xf numFmtId="0" fontId="85" fillId="2" borderId="231" applyNumberFormat="0" applyAlignment="0" applyProtection="0"/>
    <xf numFmtId="0" fontId="85" fillId="67" borderId="231" applyNumberFormat="0" applyAlignment="0" applyProtection="0"/>
    <xf numFmtId="0" fontId="141" fillId="55" borderId="231" applyNumberFormat="0" applyAlignment="0" applyProtection="0"/>
    <xf numFmtId="0" fontId="85" fillId="55" borderId="231" applyNumberFormat="0" applyAlignment="0" applyProtection="0"/>
    <xf numFmtId="0" fontId="36" fillId="35" borderId="257" applyNumberFormat="0" applyFont="0" applyAlignment="0" applyProtection="0"/>
    <xf numFmtId="0" fontId="91" fillId="0" borderId="256"/>
    <xf numFmtId="0" fontId="26" fillId="35" borderId="257" applyNumberFormat="0" applyFont="0" applyAlignment="0" applyProtection="0"/>
    <xf numFmtId="0" fontId="26" fillId="63" borderId="258" applyNumberFormat="0" applyProtection="0">
      <alignment horizontal="left" vertical="center" indent="1"/>
    </xf>
    <xf numFmtId="10" fontId="6" fillId="60" borderId="254" applyNumberFormat="0" applyBorder="0" applyAlignment="0" applyProtection="0"/>
    <xf numFmtId="0" fontId="26" fillId="70" borderId="257" applyNumberFormat="0" applyFont="0" applyAlignment="0" applyProtection="0"/>
    <xf numFmtId="0" fontId="26" fillId="63" borderId="258"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85" fillId="67" borderId="258" applyNumberFormat="0" applyAlignment="0" applyProtection="0"/>
    <xf numFmtId="0" fontId="97" fillId="0" borderId="232" applyNumberFormat="0" applyFill="0" applyAlignment="0" applyProtection="0"/>
    <xf numFmtId="0" fontId="87" fillId="0" borderId="232" applyNumberFormat="0" applyFill="0" applyAlignment="0" applyProtection="0"/>
    <xf numFmtId="0" fontId="87" fillId="0" borderId="234" applyNumberFormat="0" applyFill="0" applyAlignment="0" applyProtection="0"/>
    <xf numFmtId="0" fontId="87" fillId="0" borderId="233" applyNumberFormat="0" applyFill="0" applyAlignment="0" applyProtection="0"/>
    <xf numFmtId="0" fontId="97" fillId="0" borderId="232" applyNumberFormat="0" applyFill="0" applyAlignment="0" applyProtection="0"/>
    <xf numFmtId="0" fontId="82" fillId="75" borderId="255" applyNumberFormat="0" applyAlignment="0" applyProtection="0"/>
    <xf numFmtId="0" fontId="87" fillId="0" borderId="233" applyNumberFormat="0" applyFill="0" applyAlignment="0" applyProtection="0"/>
    <xf numFmtId="0" fontId="87" fillId="0" borderId="250" applyNumberFormat="0" applyFill="0" applyAlignment="0" applyProtection="0"/>
    <xf numFmtId="0" fontId="138" fillId="42" borderId="228" applyNumberFormat="0" applyAlignment="0" applyProtection="0"/>
    <xf numFmtId="0" fontId="91" fillId="0" borderId="256"/>
    <xf numFmtId="0" fontId="85" fillId="55" borderId="240" applyNumberFormat="0" applyAlignment="0" applyProtection="0"/>
    <xf numFmtId="0" fontId="85" fillId="2" borderId="240" applyNumberFormat="0" applyAlignment="0" applyProtection="0"/>
    <xf numFmtId="0" fontId="36" fillId="35" borderId="239" applyNumberFormat="0" applyFont="0" applyAlignment="0" applyProtection="0"/>
    <xf numFmtId="0" fontId="26" fillId="70" borderId="239" applyNumberFormat="0" applyFont="0" applyAlignment="0" applyProtection="0"/>
    <xf numFmtId="0" fontId="36" fillId="35" borderId="248" applyNumberFormat="0" applyFont="0" applyAlignment="0" applyProtection="0"/>
    <xf numFmtId="0" fontId="82" fillId="42" borderId="237" applyNumberFormat="0" applyAlignment="0" applyProtection="0"/>
    <xf numFmtId="0" fontId="82" fillId="61" borderId="237" applyNumberFormat="0" applyAlignment="0" applyProtection="0"/>
    <xf numFmtId="0" fontId="82" fillId="61" borderId="237" applyNumberFormat="0" applyAlignment="0" applyProtection="0"/>
    <xf numFmtId="4" fontId="69" fillId="62" borderId="249" applyNumberFormat="0" applyProtection="0">
      <alignment horizontal="left" vertical="center" indent="1"/>
    </xf>
    <xf numFmtId="0" fontId="82" fillId="61" borderId="255" applyNumberFormat="0" applyAlignment="0" applyProtection="0"/>
    <xf numFmtId="0" fontId="75" fillId="55" borderId="255" applyNumberFormat="0" applyAlignment="0" applyProtection="0"/>
    <xf numFmtId="0" fontId="75" fillId="55" borderId="255" applyNumberFormat="0" applyAlignment="0" applyProtection="0"/>
    <xf numFmtId="0" fontId="85" fillId="2" borderId="258" applyNumberFormat="0" applyAlignment="0" applyProtection="0"/>
    <xf numFmtId="0" fontId="85" fillId="55" borderId="258" applyNumberFormat="0" applyAlignment="0" applyProtection="0"/>
    <xf numFmtId="0" fontId="26" fillId="35" borderId="248" applyNumberFormat="0" applyFont="0" applyAlignment="0" applyProtection="0"/>
    <xf numFmtId="0" fontId="138" fillId="42" borderId="246" applyNumberFormat="0" applyAlignment="0" applyProtection="0"/>
    <xf numFmtId="0" fontId="82" fillId="61" borderId="255" applyNumberFormat="0" applyAlignment="0" applyProtection="0"/>
    <xf numFmtId="0" fontId="26" fillId="63" borderId="258" applyNumberFormat="0" applyProtection="0">
      <alignment horizontal="left" vertical="center" indent="1"/>
    </xf>
    <xf numFmtId="0" fontId="87" fillId="0" borderId="260" applyNumberFormat="0" applyFill="0" applyAlignment="0" applyProtection="0"/>
    <xf numFmtId="0" fontId="85" fillId="67" borderId="249" applyNumberFormat="0" applyAlignment="0" applyProtection="0"/>
    <xf numFmtId="0" fontId="26" fillId="35" borderId="248" applyNumberFormat="0" applyFont="0" applyAlignment="0" applyProtection="0"/>
    <xf numFmtId="0" fontId="82" fillId="61" borderId="246" applyNumberFormat="0" applyAlignment="0" applyProtection="0"/>
    <xf numFmtId="0" fontId="26" fillId="63" borderId="249" applyNumberFormat="0" applyProtection="0">
      <alignment horizontal="left" vertical="center" indent="1"/>
    </xf>
    <xf numFmtId="0" fontId="97" fillId="0" borderId="250" applyNumberFormat="0" applyFill="0" applyAlignment="0" applyProtection="0"/>
    <xf numFmtId="0" fontId="131" fillId="55" borderId="246" applyNumberFormat="0" applyAlignment="0" applyProtection="0"/>
    <xf numFmtId="0" fontId="82" fillId="75" borderId="246" applyNumberFormat="0" applyAlignment="0" applyProtection="0"/>
    <xf numFmtId="10" fontId="6" fillId="60" borderId="254" applyNumberFormat="0" applyBorder="0" applyAlignment="0" applyProtection="0"/>
    <xf numFmtId="0" fontId="75" fillId="55" borderId="228" applyNumberFormat="0" applyAlignment="0" applyProtection="0"/>
    <xf numFmtId="0" fontId="26" fillId="35" borderId="257" applyNumberFormat="0" applyFont="0" applyAlignment="0" applyProtection="0"/>
    <xf numFmtId="0" fontId="75" fillId="55" borderId="228" applyNumberFormat="0" applyAlignment="0" applyProtection="0"/>
    <xf numFmtId="0" fontId="75" fillId="55" borderId="228" applyNumberFormat="0" applyAlignment="0" applyProtection="0"/>
    <xf numFmtId="0" fontId="26" fillId="63" borderId="258" applyNumberFormat="0" applyProtection="0">
      <alignment horizontal="left" vertical="center" indent="1"/>
    </xf>
    <xf numFmtId="179" fontId="67" fillId="0" borderId="253">
      <alignment horizontal="right"/>
    </xf>
    <xf numFmtId="0" fontId="91" fillId="0" borderId="256"/>
    <xf numFmtId="0" fontId="138" fillId="42" borderId="246" applyNumberFormat="0" applyAlignment="0" applyProtection="0"/>
    <xf numFmtId="0" fontId="26" fillId="63" borderId="258" applyNumberFormat="0" applyProtection="0">
      <alignment horizontal="left" vertical="center" indent="1"/>
    </xf>
    <xf numFmtId="40" fontId="71" fillId="0" borderId="235"/>
    <xf numFmtId="0" fontId="87" fillId="0" borderId="259" applyNumberFormat="0" applyFill="0" applyAlignment="0" applyProtection="0"/>
    <xf numFmtId="0" fontId="26" fillId="63" borderId="240" applyNumberFormat="0" applyProtection="0">
      <alignment horizontal="left" vertical="center" indent="1"/>
    </xf>
    <xf numFmtId="0" fontId="26" fillId="63" borderId="240" applyNumberFormat="0" applyProtection="0">
      <alignment horizontal="left" vertical="center" indent="1"/>
    </xf>
    <xf numFmtId="0" fontId="26" fillId="63" borderId="240" applyNumberFormat="0" applyProtection="0">
      <alignment horizontal="left" vertical="center" indent="1"/>
    </xf>
    <xf numFmtId="0" fontId="26" fillId="63" borderId="240" applyNumberFormat="0" applyProtection="0">
      <alignment horizontal="left" vertical="center" indent="1"/>
    </xf>
    <xf numFmtId="4" fontId="69" fillId="62" borderId="240" applyNumberFormat="0" applyProtection="0">
      <alignment horizontal="left" vertical="center" indent="1"/>
    </xf>
    <xf numFmtId="0" fontId="26" fillId="63" borderId="258" applyNumberFormat="0" applyProtection="0">
      <alignment horizontal="left" vertical="center" indent="1"/>
    </xf>
    <xf numFmtId="0" fontId="26" fillId="63" borderId="249" applyNumberFormat="0" applyProtection="0">
      <alignment horizontal="left" vertical="center" indent="1"/>
    </xf>
    <xf numFmtId="0" fontId="138" fillId="42" borderId="228" applyNumberFormat="0" applyAlignment="0" applyProtection="0"/>
    <xf numFmtId="0" fontId="82" fillId="42" borderId="228" applyNumberFormat="0" applyAlignment="0" applyProtection="0"/>
    <xf numFmtId="0" fontId="82" fillId="61" borderId="228" applyNumberFormat="0" applyAlignment="0" applyProtection="0"/>
    <xf numFmtId="0" fontId="82" fillId="42" borderId="228" applyNumberFormat="0" applyAlignment="0" applyProtection="0"/>
    <xf numFmtId="0" fontId="82" fillId="61" borderId="228" applyNumberFormat="0" applyAlignment="0" applyProtection="0"/>
    <xf numFmtId="0" fontId="82" fillId="61" borderId="228" applyNumberFormat="0" applyAlignment="0" applyProtection="0"/>
    <xf numFmtId="0" fontId="82" fillId="42" borderId="228" applyNumberFormat="0" applyAlignment="0" applyProtection="0"/>
    <xf numFmtId="0" fontId="82" fillId="61" borderId="228" applyNumberFormat="0" applyAlignment="0" applyProtection="0"/>
    <xf numFmtId="0" fontId="85" fillId="55" borderId="240" applyNumberFormat="0" applyAlignment="0" applyProtection="0"/>
    <xf numFmtId="0" fontId="26" fillId="35" borderId="239" applyNumberFormat="0" applyFont="0" applyAlignment="0" applyProtection="0"/>
    <xf numFmtId="0" fontId="69" fillId="35" borderId="239" applyNumberFormat="0" applyFont="0" applyAlignment="0" applyProtection="0"/>
    <xf numFmtId="0" fontId="36" fillId="35" borderId="239" applyNumberFormat="0" applyFont="0" applyAlignment="0" applyProtection="0"/>
    <xf numFmtId="0" fontId="36" fillId="35" borderId="239" applyNumberFormat="0" applyFont="0" applyAlignment="0" applyProtection="0"/>
    <xf numFmtId="0" fontId="36" fillId="35" borderId="230" applyNumberFormat="0" applyFont="0" applyAlignment="0" applyProtection="0"/>
    <xf numFmtId="0" fontId="36" fillId="35" borderId="230" applyNumberFormat="0" applyFont="0" applyAlignment="0" applyProtection="0"/>
    <xf numFmtId="0" fontId="85" fillId="55" borderId="231" applyNumberFormat="0" applyAlignment="0" applyProtection="0"/>
    <xf numFmtId="0" fontId="85" fillId="55" borderId="231" applyNumberFormat="0" applyAlignment="0" applyProtection="0"/>
    <xf numFmtId="0" fontId="85" fillId="55" borderId="231" applyNumberFormat="0" applyAlignment="0" applyProtection="0"/>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26" fillId="63" borderId="231" applyNumberFormat="0" applyProtection="0">
      <alignment horizontal="left" vertical="center" indent="1"/>
    </xf>
    <xf numFmtId="0" fontId="87" fillId="0" borderId="232" applyNumberFormat="0" applyFill="0" applyAlignment="0" applyProtection="0"/>
    <xf numFmtId="0" fontId="82" fillId="42" borderId="255" applyNumberFormat="0" applyAlignment="0" applyProtection="0"/>
    <xf numFmtId="0" fontId="87" fillId="0" borderId="232" applyNumberFormat="0" applyFill="0" applyAlignment="0" applyProtection="0"/>
    <xf numFmtId="0" fontId="87" fillId="0" borderId="232" applyNumberFormat="0" applyFill="0" applyAlignment="0" applyProtection="0"/>
    <xf numFmtId="0" fontId="87" fillId="0" borderId="250" applyNumberFormat="0" applyFill="0" applyAlignment="0" applyProtection="0"/>
    <xf numFmtId="0" fontId="138" fillId="42" borderId="228" applyNumberFormat="0" applyAlignment="0" applyProtection="0"/>
    <xf numFmtId="0" fontId="26" fillId="35" borderId="230" applyNumberFormat="0" applyFont="0" applyAlignment="0" applyProtection="0"/>
    <xf numFmtId="0" fontId="87" fillId="0" borderId="232" applyNumberFormat="0" applyFill="0" applyAlignment="0" applyProtection="0"/>
    <xf numFmtId="0" fontId="82" fillId="42" borderId="237" applyNumberFormat="0" applyAlignment="0" applyProtection="0"/>
    <xf numFmtId="10" fontId="6" fillId="60" borderId="236" applyNumberFormat="0" applyBorder="0" applyAlignment="0" applyProtection="0"/>
    <xf numFmtId="179" fontId="67" fillId="0" borderId="262">
      <alignment horizontal="right"/>
    </xf>
    <xf numFmtId="0" fontId="82" fillId="61" borderId="255" applyNumberFormat="0" applyAlignment="0" applyProtection="0"/>
    <xf numFmtId="0" fontId="141" fillId="55" borderId="240" applyNumberFormat="0" applyAlignment="0" applyProtection="0"/>
    <xf numFmtId="0" fontId="36" fillId="35" borderId="239" applyNumberFormat="0" applyFont="0" applyAlignment="0" applyProtection="0"/>
    <xf numFmtId="0" fontId="82" fillId="61" borderId="237" applyNumberFormat="0" applyAlignment="0" applyProtection="0"/>
    <xf numFmtId="0" fontId="26" fillId="63" borderId="249" applyNumberFormat="0" applyProtection="0">
      <alignment horizontal="left" vertical="center" indent="1"/>
    </xf>
    <xf numFmtId="0" fontId="26" fillId="63" borderId="249" applyNumberFormat="0" applyProtection="0">
      <alignment horizontal="left" vertical="center" indent="1"/>
    </xf>
    <xf numFmtId="0" fontId="26" fillId="63" borderId="249" applyNumberFormat="0" applyProtection="0">
      <alignment horizontal="left" vertical="center" indent="1"/>
    </xf>
    <xf numFmtId="0" fontId="26" fillId="63" borderId="249" applyNumberFormat="0" applyProtection="0">
      <alignment horizontal="left" vertical="center" indent="1"/>
    </xf>
    <xf numFmtId="4" fontId="69" fillId="62" borderId="249" applyNumberFormat="0" applyProtection="0">
      <alignment horizontal="left" vertical="center" indent="1"/>
    </xf>
    <xf numFmtId="0" fontId="26" fillId="63" borderId="258" applyNumberFormat="0" applyProtection="0">
      <alignment horizontal="left" vertical="center" indent="1"/>
    </xf>
    <xf numFmtId="0" fontId="138" fillId="42" borderId="237" applyNumberFormat="0" applyAlignment="0" applyProtection="0"/>
    <xf numFmtId="0" fontId="82" fillId="42" borderId="237" applyNumberFormat="0" applyAlignment="0" applyProtection="0"/>
    <xf numFmtId="0" fontId="82" fillId="61" borderId="237" applyNumberFormat="0" applyAlignment="0" applyProtection="0"/>
    <xf numFmtId="0" fontId="82" fillId="42" borderId="237" applyNumberFormat="0" applyAlignment="0" applyProtection="0"/>
    <xf numFmtId="0" fontId="82" fillId="61" borderId="237" applyNumberFormat="0" applyAlignment="0" applyProtection="0"/>
    <xf numFmtId="0" fontId="82" fillId="61" borderId="237" applyNumberFormat="0" applyAlignment="0" applyProtection="0"/>
    <xf numFmtId="0" fontId="82" fillId="42" borderId="237" applyNumberFormat="0" applyAlignment="0" applyProtection="0"/>
    <xf numFmtId="0" fontId="82" fillId="61" borderId="237" applyNumberFormat="0" applyAlignment="0" applyProtection="0"/>
    <xf numFmtId="0" fontId="85" fillId="55" borderId="249" applyNumberFormat="0" applyAlignment="0" applyProtection="0"/>
    <xf numFmtId="0" fontId="26" fillId="35" borderId="248" applyNumberFormat="0" applyFont="0" applyAlignment="0" applyProtection="0"/>
    <xf numFmtId="0" fontId="69" fillId="35" borderId="248" applyNumberFormat="0" applyFont="0" applyAlignment="0" applyProtection="0"/>
    <xf numFmtId="0" fontId="36" fillId="35" borderId="248" applyNumberFormat="0" applyFont="0" applyAlignment="0" applyProtection="0"/>
    <xf numFmtId="0" fontId="36" fillId="35" borderId="248" applyNumberFormat="0" applyFont="0" applyAlignment="0" applyProtection="0"/>
    <xf numFmtId="0" fontId="36" fillId="35" borderId="239" applyNumberFormat="0" applyFont="0" applyAlignment="0" applyProtection="0"/>
    <xf numFmtId="0" fontId="36" fillId="35" borderId="239" applyNumberFormat="0" applyFont="0" applyAlignment="0" applyProtection="0"/>
    <xf numFmtId="0" fontId="85" fillId="55" borderId="240" applyNumberFormat="0" applyAlignment="0" applyProtection="0"/>
    <xf numFmtId="0" fontId="85" fillId="55" borderId="240" applyNumberFormat="0" applyAlignment="0" applyProtection="0"/>
    <xf numFmtId="0" fontId="85" fillId="55" borderId="240" applyNumberFormat="0" applyAlignment="0" applyProtection="0"/>
    <xf numFmtId="0" fontId="87" fillId="0" borderId="260" applyNumberFormat="0" applyFill="0" applyAlignment="0" applyProtection="0"/>
    <xf numFmtId="0" fontId="85" fillId="55" borderId="258" applyNumberFormat="0" applyAlignment="0" applyProtection="0"/>
    <xf numFmtId="40" fontId="71" fillId="0" borderId="253"/>
    <xf numFmtId="0" fontId="26" fillId="63" borderId="240" applyNumberFormat="0" applyProtection="0">
      <alignment horizontal="left" vertical="center" indent="1"/>
    </xf>
    <xf numFmtId="0" fontId="26" fillId="63" borderId="240" applyNumberFormat="0" applyProtection="0">
      <alignment horizontal="left" vertical="center" indent="1"/>
    </xf>
    <xf numFmtId="0" fontId="26" fillId="63" borderId="240" applyNumberFormat="0" applyProtection="0">
      <alignment horizontal="left" vertical="center" indent="1"/>
    </xf>
    <xf numFmtId="0" fontId="87" fillId="0" borderId="241" applyNumberFormat="0" applyFill="0" applyAlignment="0" applyProtection="0"/>
    <xf numFmtId="0" fontId="87" fillId="0" borderId="241" applyNumberFormat="0" applyFill="0" applyAlignment="0" applyProtection="0"/>
    <xf numFmtId="0" fontId="87" fillId="0" borderId="241" applyNumberFormat="0" applyFill="0" applyAlignment="0" applyProtection="0"/>
    <xf numFmtId="0" fontId="87" fillId="0" borderId="259" applyNumberFormat="0" applyFill="0" applyAlignment="0" applyProtection="0"/>
    <xf numFmtId="0" fontId="138" fillId="42" borderId="237" applyNumberFormat="0" applyAlignment="0" applyProtection="0"/>
    <xf numFmtId="0" fontId="26" fillId="35" borderId="239" applyNumberFormat="0" applyFont="0" applyAlignment="0" applyProtection="0"/>
    <xf numFmtId="0" fontId="87" fillId="0" borderId="241" applyNumberFormat="0" applyFill="0" applyAlignment="0" applyProtection="0"/>
    <xf numFmtId="0" fontId="82" fillId="42" borderId="246" applyNumberFormat="0" applyAlignment="0" applyProtection="0"/>
    <xf numFmtId="10" fontId="6" fillId="60" borderId="245" applyNumberFormat="0" applyBorder="0" applyAlignment="0" applyProtection="0"/>
    <xf numFmtId="40" fontId="67" fillId="0" borderId="253">
      <alignment horizontal="right"/>
    </xf>
    <xf numFmtId="0" fontId="75" fillId="55" borderId="255" applyNumberFormat="0" applyAlignment="0" applyProtection="0"/>
    <xf numFmtId="0" fontId="141" fillId="55" borderId="249" applyNumberFormat="0" applyAlignment="0" applyProtection="0"/>
    <xf numFmtId="0" fontId="36" fillId="35" borderId="248" applyNumberFormat="0" applyFont="0" applyAlignment="0" applyProtection="0"/>
    <xf numFmtId="0" fontId="82" fillId="61" borderId="246" applyNumberFormat="0" applyAlignment="0" applyProtection="0"/>
    <xf numFmtId="0" fontId="85" fillId="55" borderId="258" applyNumberFormat="0" applyAlignment="0" applyProtection="0"/>
    <xf numFmtId="0" fontId="26" fillId="35" borderId="257" applyNumberFormat="0" applyFont="0" applyAlignment="0" applyProtection="0"/>
    <xf numFmtId="0" fontId="87" fillId="0" borderId="259" applyNumberFormat="0" applyFill="0" applyAlignment="0" applyProtection="0"/>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4" fontId="69" fillId="64" borderId="258" applyNumberFormat="0" applyProtection="0">
      <alignment horizontal="right" vertical="center"/>
    </xf>
    <xf numFmtId="0" fontId="26" fillId="63" borderId="258" applyNumberFormat="0" applyProtection="0">
      <alignment horizontal="left" vertical="center" indent="1"/>
    </xf>
    <xf numFmtId="0" fontId="138" fillId="42" borderId="246" applyNumberFormat="0" applyAlignment="0" applyProtection="0"/>
    <xf numFmtId="0" fontId="82" fillId="42" borderId="246" applyNumberFormat="0" applyAlignment="0" applyProtection="0"/>
    <xf numFmtId="0" fontId="82" fillId="61" borderId="246" applyNumberFormat="0" applyAlignment="0" applyProtection="0"/>
    <xf numFmtId="0" fontId="82" fillId="42" borderId="246" applyNumberFormat="0" applyAlignment="0" applyProtection="0"/>
    <xf numFmtId="0" fontId="82" fillId="61" borderId="246" applyNumberFormat="0" applyAlignment="0" applyProtection="0"/>
    <xf numFmtId="0" fontId="82" fillId="61" borderId="246" applyNumberFormat="0" applyAlignment="0" applyProtection="0"/>
    <xf numFmtId="0" fontId="82" fillId="42" borderId="246" applyNumberFormat="0" applyAlignment="0" applyProtection="0"/>
    <xf numFmtId="0" fontId="82" fillId="61" borderId="246" applyNumberFormat="0" applyAlignment="0" applyProtection="0"/>
    <xf numFmtId="0" fontId="36" fillId="35" borderId="257" applyNumberFormat="0" applyFont="0" applyAlignment="0" applyProtection="0"/>
    <xf numFmtId="0" fontId="36" fillId="35" borderId="257" applyNumberFormat="0" applyFont="0" applyAlignment="0" applyProtection="0"/>
    <xf numFmtId="0" fontId="69" fillId="35" borderId="257" applyNumberFormat="0" applyFont="0" applyAlignment="0" applyProtection="0"/>
    <xf numFmtId="0" fontId="26" fillId="35" borderId="257" applyNumberFormat="0" applyFont="0" applyAlignment="0" applyProtection="0"/>
    <xf numFmtId="0" fontId="26" fillId="35" borderId="257" applyNumberFormat="0" applyFont="0" applyAlignment="0" applyProtection="0"/>
    <xf numFmtId="0" fontId="36" fillId="35" borderId="248" applyNumberFormat="0" applyFont="0" applyAlignment="0" applyProtection="0"/>
    <xf numFmtId="0" fontId="36" fillId="35" borderId="248" applyNumberFormat="0" applyFont="0" applyAlignment="0" applyProtection="0"/>
    <xf numFmtId="0" fontId="85" fillId="55" borderId="249" applyNumberFormat="0" applyAlignment="0" applyProtection="0"/>
    <xf numFmtId="0" fontId="85" fillId="55" borderId="249" applyNumberFormat="0" applyAlignment="0" applyProtection="0"/>
    <xf numFmtId="0" fontId="85" fillId="55" borderId="249" applyNumberFormat="0" applyAlignment="0" applyProtection="0"/>
    <xf numFmtId="0" fontId="26" fillId="63" borderId="249" applyNumberFormat="0" applyProtection="0">
      <alignment horizontal="left" vertical="center" indent="1"/>
    </xf>
    <xf numFmtId="0" fontId="26" fillId="63" borderId="249" applyNumberFormat="0" applyProtection="0">
      <alignment horizontal="left" vertical="center" indent="1"/>
    </xf>
    <xf numFmtId="0" fontId="26" fillId="63" borderId="249" applyNumberFormat="0" applyProtection="0">
      <alignment horizontal="left" vertical="center" indent="1"/>
    </xf>
    <xf numFmtId="0" fontId="87" fillId="0" borderId="250" applyNumberFormat="0" applyFill="0" applyAlignment="0" applyProtection="0"/>
    <xf numFmtId="0" fontId="87" fillId="0" borderId="250" applyNumberFormat="0" applyFill="0" applyAlignment="0" applyProtection="0"/>
    <xf numFmtId="0" fontId="26" fillId="63" borderId="258" applyNumberFormat="0" applyProtection="0">
      <alignment horizontal="left" vertical="center" indent="1"/>
    </xf>
    <xf numFmtId="0" fontId="87" fillId="0" borderId="250" applyNumberFormat="0" applyFill="0" applyAlignment="0" applyProtection="0"/>
    <xf numFmtId="0" fontId="138" fillId="42" borderId="246" applyNumberFormat="0" applyAlignment="0" applyProtection="0"/>
    <xf numFmtId="0" fontId="26" fillId="35" borderId="248" applyNumberFormat="0" applyFont="0" applyAlignment="0" applyProtection="0"/>
    <xf numFmtId="0" fontId="87" fillId="0" borderId="250" applyNumberFormat="0" applyFill="0" applyAlignment="0" applyProtection="0"/>
    <xf numFmtId="0" fontId="82" fillId="42" borderId="255" applyNumberFormat="0" applyAlignment="0" applyProtection="0"/>
    <xf numFmtId="10" fontId="6" fillId="60" borderId="254" applyNumberFormat="0" applyBorder="0" applyAlignment="0" applyProtection="0"/>
    <xf numFmtId="0" fontId="85" fillId="55" borderId="258" applyNumberFormat="0" applyAlignment="0" applyProtection="0"/>
    <xf numFmtId="0" fontId="36" fillId="35" borderId="257" applyNumberFormat="0" applyFont="0" applyAlignment="0" applyProtection="0"/>
    <xf numFmtId="0" fontId="82" fillId="61" borderId="255" applyNumberFormat="0" applyAlignment="0" applyProtection="0"/>
    <xf numFmtId="0" fontId="87" fillId="0" borderId="259" applyNumberFormat="0" applyFill="0" applyAlignment="0" applyProtection="0"/>
    <xf numFmtId="0" fontId="82" fillId="61" borderId="255" applyNumberFormat="0" applyAlignment="0" applyProtection="0"/>
    <xf numFmtId="10" fontId="6" fillId="60" borderId="254" applyNumberFormat="0" applyBorder="0" applyAlignment="0" applyProtection="0"/>
    <xf numFmtId="0" fontId="138" fillId="42" borderId="255" applyNumberFormat="0" applyAlignment="0" applyProtection="0"/>
    <xf numFmtId="0" fontId="82" fillId="42" borderId="255" applyNumberFormat="0" applyAlignment="0" applyProtection="0"/>
    <xf numFmtId="0" fontId="82" fillId="61" borderId="255" applyNumberFormat="0" applyAlignment="0" applyProtection="0"/>
    <xf numFmtId="0" fontId="82" fillId="42"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42" borderId="255" applyNumberFormat="0" applyAlignment="0" applyProtection="0"/>
    <xf numFmtId="0" fontId="82" fillId="61" borderId="255" applyNumberFormat="0" applyAlignment="0" applyProtection="0"/>
    <xf numFmtId="0" fontId="36" fillId="35" borderId="257" applyNumberFormat="0" applyFont="0" applyAlignment="0" applyProtection="0"/>
    <xf numFmtId="0" fontId="36" fillId="35" borderId="257" applyNumberFormat="0" applyFont="0" applyAlignment="0" applyProtection="0"/>
    <xf numFmtId="0" fontId="85" fillId="55" borderId="258" applyNumberFormat="0" applyAlignment="0" applyProtection="0"/>
    <xf numFmtId="0" fontId="85" fillId="55" borderId="258" applyNumberFormat="0" applyAlignment="0" applyProtection="0"/>
    <xf numFmtId="0" fontId="85" fillId="55" borderId="258" applyNumberFormat="0" applyAlignment="0" applyProtection="0"/>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138" fillId="42" borderId="255" applyNumberFormat="0" applyAlignment="0" applyProtection="0"/>
    <xf numFmtId="0" fontId="26" fillId="35" borderId="257" applyNumberFormat="0" applyFont="0" applyAlignment="0" applyProtection="0"/>
    <xf numFmtId="0" fontId="87" fillId="0" borderId="259" applyNumberFormat="0" applyFill="0" applyAlignment="0" applyProtection="0"/>
    <xf numFmtId="0" fontId="87" fillId="0" borderId="259" applyNumberFormat="0" applyFill="0" applyAlignment="0" applyProtection="0"/>
    <xf numFmtId="0" fontId="26" fillId="35" borderId="257" applyNumberFormat="0" applyFont="0" applyAlignment="0" applyProtection="0"/>
    <xf numFmtId="0" fontId="87" fillId="0" borderId="260" applyNumberFormat="0" applyFill="0" applyAlignment="0" applyProtection="0"/>
    <xf numFmtId="0" fontId="87" fillId="0" borderId="259" applyNumberFormat="0" applyFill="0" applyAlignment="0" applyProtection="0"/>
    <xf numFmtId="0" fontId="26" fillId="63" borderId="258" applyNumberFormat="0" applyProtection="0">
      <alignment horizontal="left" vertical="center" indent="1"/>
    </xf>
    <xf numFmtId="4" fontId="69" fillId="62" borderId="258" applyNumberFormat="0" applyProtection="0">
      <alignment vertical="center"/>
    </xf>
    <xf numFmtId="4" fontId="69" fillId="62" borderId="258" applyNumberFormat="0" applyProtection="0">
      <alignment horizontal="left" vertical="center" indent="1"/>
    </xf>
    <xf numFmtId="0" fontId="26" fillId="35" borderId="257" applyNumberFormat="0" applyFont="0" applyAlignment="0" applyProtection="0"/>
    <xf numFmtId="0" fontId="26" fillId="35" borderId="257" applyNumberFormat="0" applyFont="0" applyAlignment="0" applyProtection="0"/>
    <xf numFmtId="0" fontId="85" fillId="55" borderId="258" applyNumberFormat="0" applyAlignment="0" applyProtection="0"/>
    <xf numFmtId="0" fontId="85" fillId="55" borderId="258" applyNumberFormat="0" applyAlignment="0" applyProtection="0"/>
    <xf numFmtId="0" fontId="26" fillId="63" borderId="258" applyNumberFormat="0" applyProtection="0">
      <alignment horizontal="left" vertical="center" indent="1"/>
    </xf>
    <xf numFmtId="0" fontId="85" fillId="55" borderId="258" applyNumberFormat="0" applyAlignment="0" applyProtection="0"/>
    <xf numFmtId="0" fontId="36" fillId="35" borderId="257" applyNumberFormat="0" applyFont="0" applyAlignment="0" applyProtection="0"/>
    <xf numFmtId="0" fontId="82" fillId="61" borderId="255" applyNumberFormat="0" applyAlignment="0" applyProtection="0"/>
    <xf numFmtId="0" fontId="82" fillId="61" borderId="255" applyNumberFormat="0" applyAlignment="0" applyProtection="0"/>
    <xf numFmtId="0" fontId="87" fillId="0" borderId="259" applyNumberFormat="0" applyFill="0" applyAlignment="0" applyProtection="0"/>
    <xf numFmtId="0" fontId="87" fillId="0" borderId="259" applyNumberFormat="0" applyFill="0" applyAlignment="0" applyProtection="0"/>
    <xf numFmtId="4" fontId="69" fillId="62" borderId="258" applyNumberFormat="0" applyProtection="0">
      <alignment horizontal="left" vertical="center" indent="1"/>
    </xf>
    <xf numFmtId="4" fontId="69" fillId="62" borderId="258" applyNumberFormat="0" applyProtection="0">
      <alignment horizontal="left" vertical="center" indent="1"/>
    </xf>
    <xf numFmtId="0" fontId="138" fillId="42" borderId="255" applyNumberFormat="0" applyAlignment="0" applyProtection="0"/>
    <xf numFmtId="0" fontId="141" fillId="55" borderId="258" applyNumberFormat="0" applyAlignment="0" applyProtection="0"/>
    <xf numFmtId="0" fontId="138" fillId="42" borderId="255" applyNumberFormat="0" applyAlignment="0" applyProtection="0"/>
    <xf numFmtId="0" fontId="82" fillId="42" borderId="265" applyNumberFormat="0" applyAlignment="0" applyProtection="0"/>
    <xf numFmtId="0" fontId="26" fillId="63" borderId="258" applyNumberFormat="0" applyProtection="0">
      <alignment horizontal="left" vertical="center" indent="1"/>
    </xf>
    <xf numFmtId="0" fontId="26" fillId="35" borderId="276" applyNumberFormat="0" applyFont="0" applyAlignment="0" applyProtection="0"/>
    <xf numFmtId="0" fontId="91" fillId="0" borderId="256"/>
    <xf numFmtId="0" fontId="75" fillId="55" borderId="255" applyNumberFormat="0" applyAlignment="0" applyProtection="0"/>
    <xf numFmtId="0" fontId="26" fillId="35" borderId="276" applyNumberFormat="0" applyFont="0" applyAlignment="0" applyProtection="0"/>
    <xf numFmtId="0" fontId="87" fillId="0" borderId="279" applyNumberFormat="0" applyFill="0" applyAlignment="0" applyProtection="0"/>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69" fillId="35" borderId="257" applyNumberFormat="0" applyFont="0" applyAlignment="0" applyProtection="0"/>
    <xf numFmtId="0" fontId="82" fillId="61" borderId="255" applyNumberFormat="0" applyAlignment="0" applyProtection="0"/>
    <xf numFmtId="0" fontId="36" fillId="35" borderId="267" applyNumberFormat="0" applyFont="0" applyAlignment="0" applyProtection="0"/>
    <xf numFmtId="0" fontId="82" fillId="61" borderId="255" applyNumberFormat="0" applyAlignment="0" applyProtection="0"/>
    <xf numFmtId="4" fontId="69" fillId="64" borderId="268" applyNumberFormat="0" applyProtection="0">
      <alignment horizontal="right" vertical="center"/>
    </xf>
    <xf numFmtId="0" fontId="26" fillId="35" borderId="276" applyNumberFormat="0" applyFont="0" applyAlignment="0" applyProtection="0"/>
    <xf numFmtId="0" fontId="82" fillId="61" borderId="274" applyNumberFormat="0" applyAlignment="0" applyProtection="0"/>
    <xf numFmtId="179" fontId="67" fillId="0" borderId="281">
      <alignment horizontal="right"/>
    </xf>
    <xf numFmtId="40" fontId="71" fillId="0" borderId="272"/>
    <xf numFmtId="0" fontId="97" fillId="0" borderId="278" applyNumberFormat="0" applyFill="0" applyAlignment="0" applyProtection="0"/>
    <xf numFmtId="0" fontId="82" fillId="61" borderId="274" applyNumberFormat="0" applyAlignment="0" applyProtection="0"/>
    <xf numFmtId="0" fontId="36" fillId="35" borderId="276" applyNumberFormat="0" applyFont="0" applyAlignment="0" applyProtection="0"/>
    <xf numFmtId="0" fontId="82" fillId="61" borderId="265" applyNumberFormat="0" applyAlignment="0" applyProtection="0"/>
    <xf numFmtId="0" fontId="87" fillId="0" borderId="271" applyNumberFormat="0" applyFill="0" applyAlignment="0" applyProtection="0"/>
    <xf numFmtId="0" fontId="75" fillId="55" borderId="265" applyNumberFormat="0" applyAlignment="0" applyProtection="0"/>
    <xf numFmtId="0" fontId="82" fillId="61" borderId="274" applyNumberFormat="0" applyAlignment="0" applyProtection="0"/>
    <xf numFmtId="0" fontId="87" fillId="0" borderId="270" applyNumberFormat="0" applyFill="0" applyAlignment="0" applyProtection="0"/>
    <xf numFmtId="0" fontId="75" fillId="55" borderId="255" applyNumberFormat="0" applyAlignment="0" applyProtection="0"/>
    <xf numFmtId="0" fontId="75" fillId="55" borderId="255" applyNumberFormat="0" applyAlignment="0" applyProtection="0"/>
    <xf numFmtId="0" fontId="75" fillId="55" borderId="255" applyNumberFormat="0" applyAlignment="0" applyProtection="0"/>
    <xf numFmtId="0" fontId="26" fillId="63" borderId="268" applyNumberFormat="0" applyProtection="0">
      <alignment horizontal="left" vertical="center" indent="1"/>
    </xf>
    <xf numFmtId="0" fontId="26" fillId="35" borderId="267" applyNumberFormat="0" applyFont="0" applyAlignment="0" applyProtection="0"/>
    <xf numFmtId="0" fontId="26" fillId="63" borderId="277" applyNumberFormat="0" applyProtection="0">
      <alignment horizontal="left" vertical="center" indent="1"/>
    </xf>
    <xf numFmtId="0" fontId="26" fillId="63" borderId="277" applyNumberFormat="0" applyProtection="0">
      <alignment horizontal="left" vertical="center" indent="1"/>
    </xf>
    <xf numFmtId="0" fontId="146" fillId="2" borderId="265" applyNumberFormat="0" applyAlignment="0" applyProtection="0"/>
    <xf numFmtId="0" fontId="82" fillId="61" borderId="274" applyNumberFormat="0" applyAlignment="0" applyProtection="0"/>
    <xf numFmtId="0" fontId="87" fillId="0" borderId="269" applyNumberFormat="0" applyFill="0" applyAlignment="0" applyProtection="0"/>
    <xf numFmtId="0" fontId="75" fillId="55" borderId="265" applyNumberFormat="0" applyAlignment="0" applyProtection="0"/>
    <xf numFmtId="0" fontId="26" fillId="35" borderId="267" applyNumberFormat="0" applyFont="0" applyAlignment="0" applyProtection="0"/>
    <xf numFmtId="0" fontId="75" fillId="55" borderId="274" applyNumberFormat="0" applyAlignment="0" applyProtection="0"/>
    <xf numFmtId="0" fontId="87" fillId="0" borderId="279" applyNumberFormat="0" applyFill="0" applyAlignment="0" applyProtection="0"/>
    <xf numFmtId="0" fontId="138" fillId="42" borderId="274" applyNumberFormat="0" applyAlignment="0" applyProtection="0"/>
    <xf numFmtId="0" fontId="141" fillId="55" borderId="268" applyNumberFormat="0" applyAlignment="0" applyProtection="0"/>
    <xf numFmtId="40" fontId="67" fillId="0" borderId="272">
      <alignment horizontal="right"/>
    </xf>
    <xf numFmtId="0" fontId="36" fillId="35" borderId="267" applyNumberFormat="0" applyFont="0" applyAlignment="0" applyProtection="0"/>
    <xf numFmtId="0" fontId="87" fillId="0" borderId="278" applyNumberFormat="0" applyFill="0" applyAlignment="0" applyProtection="0"/>
    <xf numFmtId="4" fontId="69" fillId="64" borderId="277" applyNumberFormat="0" applyProtection="0">
      <alignment horizontal="right" vertical="center"/>
    </xf>
    <xf numFmtId="0" fontId="26" fillId="63" borderId="268" applyNumberFormat="0" applyProtection="0">
      <alignment horizontal="left" vertical="center" indent="1"/>
    </xf>
    <xf numFmtId="40" fontId="71" fillId="0" borderId="272"/>
    <xf numFmtId="179" fontId="67" fillId="0" borderId="253">
      <alignment horizontal="right"/>
    </xf>
    <xf numFmtId="40" fontId="67" fillId="0" borderId="253">
      <alignment horizontal="right"/>
    </xf>
    <xf numFmtId="0" fontId="26" fillId="70" borderId="276" applyNumberFormat="0" applyFont="0" applyAlignment="0" applyProtection="0"/>
    <xf numFmtId="0" fontId="26" fillId="63" borderId="277" applyNumberFormat="0" applyProtection="0">
      <alignment horizontal="left" vertical="center" indent="1"/>
    </xf>
    <xf numFmtId="0" fontId="26" fillId="35" borderId="276" applyNumberFormat="0" applyFont="0" applyAlignment="0" applyProtection="0"/>
    <xf numFmtId="0" fontId="26" fillId="63" borderId="277" applyNumberFormat="0" applyProtection="0">
      <alignment horizontal="left" vertical="center" indent="1"/>
    </xf>
    <xf numFmtId="0" fontId="26" fillId="63" borderId="277" applyNumberFormat="0" applyProtection="0">
      <alignment horizontal="left" vertical="center" indent="1"/>
    </xf>
    <xf numFmtId="0" fontId="82" fillId="61" borderId="274" applyNumberFormat="0" applyAlignment="0" applyProtection="0"/>
    <xf numFmtId="0" fontId="26" fillId="63" borderId="277" applyNumberFormat="0" applyProtection="0">
      <alignment horizontal="left" vertical="center" indent="1"/>
    </xf>
    <xf numFmtId="0" fontId="26" fillId="63" borderId="277" applyNumberFormat="0" applyProtection="0">
      <alignment horizontal="left" vertical="center" indent="1"/>
    </xf>
    <xf numFmtId="0" fontId="97" fillId="0" borderId="278" applyNumberFormat="0" applyFill="0" applyAlignment="0" applyProtection="0"/>
    <xf numFmtId="0" fontId="82" fillId="61" borderId="274" applyNumberFormat="0" applyAlignment="0" applyProtection="0"/>
    <xf numFmtId="0" fontId="113" fillId="67" borderId="274" applyNumberFormat="0" applyAlignment="0" applyProtection="0"/>
    <xf numFmtId="0" fontId="82" fillId="61" borderId="274" applyNumberFormat="0" applyAlignment="0" applyProtection="0"/>
    <xf numFmtId="0" fontId="82" fillId="42" borderId="274" applyNumberFormat="0" applyAlignment="0" applyProtection="0"/>
    <xf numFmtId="0" fontId="82" fillId="61" borderId="274" applyNumberFormat="0" applyAlignment="0" applyProtection="0"/>
    <xf numFmtId="0" fontId="87" fillId="0" borderId="279" applyNumberFormat="0" applyFill="0" applyAlignment="0" applyProtection="0"/>
    <xf numFmtId="179" fontId="67" fillId="0" borderId="281">
      <alignment horizontal="right"/>
    </xf>
    <xf numFmtId="0" fontId="113" fillId="67" borderId="274" applyNumberFormat="0" applyAlignment="0" applyProtection="0"/>
    <xf numFmtId="0" fontId="82" fillId="61" borderId="274" applyNumberFormat="0" applyAlignment="0" applyProtection="0"/>
    <xf numFmtId="0" fontId="91" fillId="0" borderId="266"/>
    <xf numFmtId="0" fontId="26" fillId="63" borderId="277" applyNumberFormat="0" applyProtection="0">
      <alignment horizontal="left" vertical="center" indent="1"/>
    </xf>
    <xf numFmtId="0" fontId="87" fillId="0" borderId="270" applyNumberFormat="0" applyFill="0" applyAlignment="0" applyProtection="0"/>
    <xf numFmtId="0" fontId="82" fillId="61" borderId="274" applyNumberFormat="0" applyAlignment="0" applyProtection="0"/>
    <xf numFmtId="0" fontId="82" fillId="61" borderId="274" applyNumberFormat="0" applyAlignment="0" applyProtection="0"/>
    <xf numFmtId="0" fontId="87" fillId="0" borderId="279" applyNumberFormat="0" applyFill="0" applyAlignment="0" applyProtection="0"/>
    <xf numFmtId="0" fontId="85" fillId="55" borderId="277" applyNumberFormat="0" applyAlignment="0" applyProtection="0"/>
    <xf numFmtId="0" fontId="87" fillId="0" borderId="279" applyNumberFormat="0" applyFill="0" applyAlignment="0" applyProtection="0"/>
    <xf numFmtId="0" fontId="82" fillId="61" borderId="274" applyNumberFormat="0" applyAlignment="0" applyProtection="0"/>
    <xf numFmtId="0" fontId="82" fillId="61" borderId="274" applyNumberFormat="0" applyAlignment="0" applyProtection="0"/>
    <xf numFmtId="0" fontId="87" fillId="0" borderId="279" applyNumberFormat="0" applyFill="0" applyAlignment="0" applyProtection="0"/>
    <xf numFmtId="10" fontId="6" fillId="60" borderId="273" applyNumberFormat="0" applyBorder="0" applyAlignment="0" applyProtection="0"/>
    <xf numFmtId="0" fontId="82" fillId="61" borderId="274" applyNumberFormat="0" applyAlignment="0" applyProtection="0"/>
    <xf numFmtId="0" fontId="87" fillId="0" borderId="278" applyNumberFormat="0" applyFill="0" applyAlignment="0" applyProtection="0"/>
    <xf numFmtId="0" fontId="87" fillId="0" borderId="278" applyNumberFormat="0" applyFill="0" applyAlignment="0" applyProtection="0"/>
    <xf numFmtId="0" fontId="91" fillId="0" borderId="275"/>
    <xf numFmtId="0" fontId="87" fillId="0" borderId="278" applyNumberFormat="0" applyFill="0" applyAlignment="0" applyProtection="0"/>
    <xf numFmtId="0" fontId="82" fillId="61" borderId="274" applyNumberFormat="0" applyAlignment="0" applyProtection="0"/>
    <xf numFmtId="0" fontId="87" fillId="0" borderId="260" applyNumberFormat="0" applyFill="0" applyAlignment="0" applyProtection="0"/>
    <xf numFmtId="0" fontId="87" fillId="0" borderId="260" applyNumberFormat="0" applyFill="0" applyAlignment="0" applyProtection="0"/>
    <xf numFmtId="0" fontId="87" fillId="0" borderId="260" applyNumberFormat="0" applyFill="0" applyAlignment="0" applyProtection="0"/>
    <xf numFmtId="0" fontId="75" fillId="55" borderId="265" applyNumberFormat="0" applyAlignment="0" applyProtection="0"/>
    <xf numFmtId="0" fontId="26" fillId="35" borderId="267" applyNumberFormat="0" applyFont="0" applyAlignment="0" applyProtection="0"/>
    <xf numFmtId="0" fontId="82" fillId="61" borderId="265" applyNumberFormat="0" applyAlignment="0" applyProtection="0"/>
    <xf numFmtId="0" fontId="82" fillId="61" borderId="255" applyNumberFormat="0" applyAlignment="0" applyProtection="0"/>
    <xf numFmtId="4" fontId="69" fillId="62" borderId="277" applyNumberFormat="0" applyProtection="0">
      <alignment horizontal="left" vertical="center" indent="1"/>
    </xf>
    <xf numFmtId="0" fontId="82" fillId="61" borderId="274" applyNumberFormat="0" applyAlignment="0" applyProtection="0"/>
    <xf numFmtId="0" fontId="26" fillId="63" borderId="277" applyNumberFormat="0" applyProtection="0">
      <alignment horizontal="left" vertical="center" indent="1"/>
    </xf>
    <xf numFmtId="0" fontId="82" fillId="61" borderId="255" applyNumberFormat="0" applyAlignment="0" applyProtection="0"/>
    <xf numFmtId="0" fontId="113" fillId="67" borderId="255" applyNumberFormat="0" applyAlignment="0" applyProtection="0"/>
    <xf numFmtId="4" fontId="69" fillId="64" borderId="268" applyNumberFormat="0" applyProtection="0">
      <alignment horizontal="right" vertical="center"/>
    </xf>
    <xf numFmtId="0" fontId="82" fillId="61" borderId="255" applyNumberFormat="0" applyAlignment="0" applyProtection="0"/>
    <xf numFmtId="0" fontId="26" fillId="35" borderId="267" applyNumberFormat="0" applyFont="0" applyAlignment="0" applyProtection="0"/>
    <xf numFmtId="0" fontId="26" fillId="35" borderId="257" applyNumberFormat="0" applyFont="0" applyAlignment="0" applyProtection="0"/>
    <xf numFmtId="0" fontId="85" fillId="67" borderId="258" applyNumberFormat="0" applyAlignment="0" applyProtection="0"/>
    <xf numFmtId="0" fontId="87" fillId="0" borderId="260" applyNumberFormat="0" applyFill="0" applyAlignment="0" applyProtection="0"/>
    <xf numFmtId="0" fontId="82" fillId="61" borderId="274" applyNumberFormat="0" applyAlignment="0" applyProtection="0"/>
    <xf numFmtId="0" fontId="26" fillId="35" borderId="276" applyNumberFormat="0" applyFont="0" applyAlignment="0" applyProtection="0"/>
    <xf numFmtId="10" fontId="6" fillId="60" borderId="273" applyNumberFormat="0" applyBorder="0" applyAlignment="0" applyProtection="0"/>
    <xf numFmtId="0" fontId="82" fillId="61" borderId="274" applyNumberFormat="0" applyAlignment="0" applyProtection="0"/>
    <xf numFmtId="0" fontId="87" fillId="0" borderId="278" applyNumberFormat="0" applyFill="0" applyAlignment="0" applyProtection="0"/>
    <xf numFmtId="4" fontId="69" fillId="62" borderId="277" applyNumberFormat="0" applyProtection="0">
      <alignment horizontal="left" vertical="center" indent="1"/>
    </xf>
    <xf numFmtId="10" fontId="6" fillId="60" borderId="254" applyNumberFormat="0" applyBorder="0" applyAlignment="0" applyProtection="0"/>
    <xf numFmtId="10" fontId="6" fillId="60" borderId="254" applyNumberFormat="0" applyBorder="0" applyAlignment="0" applyProtection="0"/>
    <xf numFmtId="4" fontId="69" fillId="62" borderId="268" applyNumberFormat="0" applyProtection="0">
      <alignment vertical="center"/>
    </xf>
    <xf numFmtId="4" fontId="69" fillId="62" borderId="268" applyNumberFormat="0" applyProtection="0">
      <alignment vertical="center"/>
    </xf>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91" fillId="0" borderId="275"/>
    <xf numFmtId="0" fontId="87" fillId="0" borderId="260" applyNumberFormat="0" applyFill="0" applyAlignment="0" applyProtection="0"/>
    <xf numFmtId="0" fontId="26" fillId="35" borderId="276" applyNumberFormat="0" applyFont="0" applyAlignment="0" applyProtection="0"/>
    <xf numFmtId="0" fontId="85" fillId="67" borderId="277" applyNumberFormat="0" applyAlignment="0" applyProtection="0"/>
    <xf numFmtId="0" fontId="91" fillId="0" borderId="256"/>
    <xf numFmtId="0" fontId="91" fillId="0" borderId="256"/>
    <xf numFmtId="0" fontId="91" fillId="0" borderId="256"/>
    <xf numFmtId="0" fontId="91" fillId="0" borderId="256"/>
    <xf numFmtId="0" fontId="91" fillId="0" borderId="256"/>
    <xf numFmtId="0" fontId="91" fillId="0" borderId="256"/>
    <xf numFmtId="0" fontId="93" fillId="58" borderId="266"/>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82" fillId="61" borderId="274" applyNumberFormat="0" applyAlignment="0" applyProtection="0"/>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26" fillId="63" borderId="277" applyNumberFormat="0" applyProtection="0">
      <alignment horizontal="left" vertical="center" indent="1"/>
    </xf>
    <xf numFmtId="0" fontId="91" fillId="0" borderId="275"/>
    <xf numFmtId="0" fontId="93" fillId="0" borderId="256"/>
    <xf numFmtId="0" fontId="93" fillId="58" borderId="256"/>
    <xf numFmtId="0" fontId="26" fillId="63" borderId="258" applyNumberFormat="0" applyProtection="0">
      <alignment horizontal="left" vertical="center" indent="1"/>
    </xf>
    <xf numFmtId="4" fontId="69" fillId="62" borderId="258" applyNumberFormat="0" applyProtection="0">
      <alignment horizontal="left" vertical="center" indent="1"/>
    </xf>
    <xf numFmtId="4" fontId="69" fillId="62" borderId="258" applyNumberFormat="0" applyProtection="0">
      <alignment horizontal="left" vertical="center" indent="1"/>
    </xf>
    <xf numFmtId="0" fontId="82" fillId="61" borderId="274" applyNumberFormat="0" applyAlignment="0" applyProtection="0"/>
    <xf numFmtId="0" fontId="36" fillId="35" borderId="276" applyNumberFormat="0" applyFont="0" applyAlignment="0" applyProtection="0"/>
    <xf numFmtId="0" fontId="87" fillId="0" borderId="278" applyNumberFormat="0" applyFill="0" applyAlignment="0" applyProtection="0"/>
    <xf numFmtId="0" fontId="26" fillId="63" borderId="277" applyNumberFormat="0" applyProtection="0">
      <alignment horizontal="left" vertical="center" indent="1"/>
    </xf>
    <xf numFmtId="0" fontId="141" fillId="55" borderId="277" applyNumberFormat="0" applyAlignment="0" applyProtection="0"/>
    <xf numFmtId="0" fontId="26" fillId="63" borderId="277" applyNumberFormat="0" applyProtection="0">
      <alignment horizontal="left" vertical="center" indent="1"/>
    </xf>
    <xf numFmtId="0" fontId="75" fillId="55" borderId="265" applyNumberFormat="0" applyAlignment="0" applyProtection="0"/>
    <xf numFmtId="0" fontId="75" fillId="55" borderId="265" applyNumberFormat="0" applyAlignment="0" applyProtection="0"/>
    <xf numFmtId="0" fontId="138" fillId="42" borderId="274" applyNumberFormat="0" applyAlignment="0" applyProtection="0"/>
    <xf numFmtId="0" fontId="82" fillId="42" borderId="255" applyNumberFormat="0" applyAlignment="0" applyProtection="0"/>
    <xf numFmtId="10" fontId="6" fillId="60" borderId="254" applyNumberFormat="0" applyBorder="0" applyAlignment="0" applyProtection="0"/>
    <xf numFmtId="10" fontId="6" fillId="60" borderId="254" applyNumberFormat="0" applyBorder="0" applyAlignment="0" applyProtection="0"/>
    <xf numFmtId="0" fontId="82" fillId="42" borderId="255" applyNumberFormat="0" applyAlignment="0" applyProtection="0"/>
    <xf numFmtId="0" fontId="82" fillId="42" borderId="255" applyNumberFormat="0" applyAlignment="0" applyProtection="0"/>
    <xf numFmtId="0" fontId="82" fillId="42" borderId="255" applyNumberFormat="0" applyAlignment="0" applyProtection="0"/>
    <xf numFmtId="0" fontId="26" fillId="35" borderId="257" applyNumberFormat="0" applyFont="0" applyAlignment="0" applyProtection="0"/>
    <xf numFmtId="0" fontId="26" fillId="35" borderId="257" applyNumberFormat="0" applyFont="0" applyAlignment="0" applyProtection="0"/>
    <xf numFmtId="0" fontId="91" fillId="0" borderId="266"/>
    <xf numFmtId="10" fontId="6" fillId="60" borderId="264" applyNumberFormat="0" applyBorder="0" applyAlignment="0" applyProtection="0"/>
    <xf numFmtId="0" fontId="26" fillId="35" borderId="276" applyNumberFormat="0" applyFont="0" applyAlignment="0" applyProtection="0"/>
    <xf numFmtId="0" fontId="131" fillId="55" borderId="274" applyNumberFormat="0" applyAlignment="0" applyProtection="0"/>
    <xf numFmtId="40" fontId="70" fillId="0" borderId="272"/>
    <xf numFmtId="10" fontId="6" fillId="60" borderId="273" applyNumberFormat="0" applyBorder="0" applyAlignment="0" applyProtection="0"/>
    <xf numFmtId="0" fontId="87" fillId="0" borderId="279" applyNumberFormat="0" applyFill="0" applyAlignment="0" applyProtection="0"/>
    <xf numFmtId="0" fontId="91" fillId="0" borderId="275"/>
    <xf numFmtId="0" fontId="26" fillId="35" borderId="267" applyNumberFormat="0" applyFont="0" applyAlignment="0" applyProtection="0"/>
    <xf numFmtId="0" fontId="82" fillId="42" borderId="255" applyNumberFormat="0" applyAlignment="0" applyProtection="0"/>
    <xf numFmtId="0" fontId="82" fillId="42" borderId="255" applyNumberFormat="0" applyAlignment="0" applyProtection="0"/>
    <xf numFmtId="10" fontId="6" fillId="60" borderId="254" applyNumberFormat="0" applyBorder="0" applyAlignment="0" applyProtection="0"/>
    <xf numFmtId="0" fontId="82" fillId="42" borderId="255" applyNumberFormat="0" applyAlignment="0" applyProtection="0"/>
    <xf numFmtId="0" fontId="75" fillId="55" borderId="274" applyNumberFormat="0" applyAlignment="0" applyProtection="0"/>
    <xf numFmtId="0" fontId="75" fillId="55" borderId="274" applyNumberFormat="0" applyAlignment="0" applyProtection="0"/>
    <xf numFmtId="0" fontId="87" fillId="0" borderId="278" applyNumberFormat="0" applyFill="0" applyAlignment="0" applyProtection="0"/>
    <xf numFmtId="0" fontId="82" fillId="61" borderId="274" applyNumberFormat="0" applyAlignment="0" applyProtection="0"/>
    <xf numFmtId="4" fontId="69" fillId="62" borderId="268" applyNumberFormat="0" applyProtection="0">
      <alignment horizontal="left" vertical="center" indent="1"/>
    </xf>
    <xf numFmtId="0" fontId="93" fillId="0" borderId="256"/>
    <xf numFmtId="0" fontId="87" fillId="0" borderId="269" applyNumberFormat="0" applyFill="0" applyAlignment="0" applyProtection="0"/>
    <xf numFmtId="0" fontId="91" fillId="0" borderId="256"/>
    <xf numFmtId="0" fontId="91" fillId="0" borderId="256"/>
    <xf numFmtId="0" fontId="91" fillId="0" borderId="256"/>
    <xf numFmtId="0" fontId="87" fillId="0" borderId="279" applyNumberFormat="0" applyFill="0" applyAlignment="0" applyProtection="0"/>
    <xf numFmtId="4" fontId="69" fillId="62" borderId="277" applyNumberFormat="0" applyProtection="0">
      <alignment vertical="center"/>
    </xf>
    <xf numFmtId="0" fontId="82" fillId="42" borderId="274" applyNumberFormat="0" applyAlignment="0" applyProtection="0"/>
    <xf numFmtId="0" fontId="85" fillId="67" borderId="268" applyNumberFormat="0" applyAlignment="0" applyProtection="0"/>
    <xf numFmtId="0" fontId="26" fillId="35" borderId="257" applyNumberFormat="0" applyFont="0" applyAlignment="0" applyProtection="0"/>
    <xf numFmtId="0" fontId="26" fillId="35" borderId="257" applyNumberFormat="0" applyFont="0" applyAlignment="0" applyProtection="0"/>
    <xf numFmtId="0" fontId="36" fillId="35" borderId="257" applyNumberFormat="0" applyFont="0" applyAlignment="0" applyProtection="0"/>
    <xf numFmtId="0" fontId="26" fillId="35" borderId="257" applyNumberFormat="0" applyFont="0" applyAlignment="0" applyProtection="0"/>
    <xf numFmtId="0" fontId="26" fillId="35" borderId="257" applyNumberFormat="0" applyFont="0" applyAlignment="0" applyProtection="0"/>
    <xf numFmtId="0" fontId="36" fillId="35" borderId="257" applyNumberFormat="0" applyFont="0" applyAlignment="0" applyProtection="0"/>
    <xf numFmtId="0" fontId="36" fillId="35" borderId="257" applyNumberFormat="0" applyFont="0" applyAlignment="0" applyProtection="0"/>
    <xf numFmtId="0" fontId="69" fillId="35" borderId="257" applyNumberFormat="0" applyFont="0" applyAlignment="0" applyProtection="0"/>
    <xf numFmtId="0" fontId="36" fillId="35" borderId="257" applyNumberFormat="0" applyFont="0" applyAlignment="0" applyProtection="0"/>
    <xf numFmtId="0" fontId="26" fillId="35" borderId="257" applyNumberFormat="0" applyFont="0" applyAlignment="0" applyProtection="0"/>
    <xf numFmtId="0" fontId="36" fillId="35" borderId="257" applyNumberFormat="0" applyFont="0" applyAlignment="0" applyProtection="0"/>
    <xf numFmtId="0" fontId="26" fillId="35" borderId="257" applyNumberFormat="0" applyFont="0" applyAlignment="0" applyProtection="0"/>
    <xf numFmtId="0" fontId="36" fillId="35" borderId="257" applyNumberFormat="0" applyFont="0" applyAlignment="0" applyProtection="0"/>
    <xf numFmtId="0" fontId="85" fillId="55" borderId="258" applyNumberFormat="0" applyAlignment="0" applyProtection="0"/>
    <xf numFmtId="0" fontId="85" fillId="55" borderId="258" applyNumberFormat="0" applyAlignment="0" applyProtection="0"/>
    <xf numFmtId="0" fontId="85" fillId="55" borderId="258" applyNumberFormat="0" applyAlignment="0" applyProtection="0"/>
    <xf numFmtId="0" fontId="82" fillId="61" borderId="274" applyNumberFormat="0" applyAlignment="0" applyProtection="0"/>
    <xf numFmtId="0" fontId="82" fillId="61" borderId="274" applyNumberFormat="0" applyAlignment="0" applyProtection="0"/>
    <xf numFmtId="0" fontId="26" fillId="63" borderId="277" applyNumberFormat="0" applyProtection="0">
      <alignment horizontal="left" vertical="center" indent="1"/>
    </xf>
    <xf numFmtId="4" fontId="69" fillId="62" borderId="277" applyNumberFormat="0" applyProtection="0">
      <alignment vertical="center"/>
    </xf>
    <xf numFmtId="0" fontId="82" fillId="61" borderId="274" applyNumberFormat="0" applyAlignment="0" applyProtection="0"/>
    <xf numFmtId="0" fontId="85" fillId="55" borderId="277" applyNumberFormat="0" applyAlignment="0" applyProtection="0"/>
    <xf numFmtId="40" fontId="67" fillId="0" borderId="263">
      <alignment horizontal="right"/>
    </xf>
    <xf numFmtId="179" fontId="67" fillId="0" borderId="263">
      <alignment horizontal="right"/>
    </xf>
    <xf numFmtId="0" fontId="26" fillId="63" borderId="277" applyNumberFormat="0" applyProtection="0">
      <alignment horizontal="left" vertical="center" indent="1"/>
    </xf>
    <xf numFmtId="0" fontId="26" fillId="63" borderId="277" applyNumberFormat="0" applyProtection="0">
      <alignment horizontal="left" vertical="center" indent="1"/>
    </xf>
    <xf numFmtId="0" fontId="93" fillId="58" borderId="275"/>
    <xf numFmtId="0" fontId="36" fillId="35" borderId="276" applyNumberFormat="0" applyFont="0" applyAlignment="0" applyProtection="0"/>
    <xf numFmtId="0" fontId="85" fillId="55" borderId="277" applyNumberFormat="0" applyAlignment="0" applyProtection="0"/>
    <xf numFmtId="0" fontId="26" fillId="70" borderId="276" applyNumberFormat="0" applyFont="0" applyAlignment="0" applyProtection="0"/>
    <xf numFmtId="0" fontId="87" fillId="0" borderId="280" applyNumberFormat="0" applyFill="0" applyAlignment="0" applyProtection="0"/>
    <xf numFmtId="0" fontId="113" fillId="67" borderId="274" applyNumberFormat="0" applyAlignment="0" applyProtection="0"/>
    <xf numFmtId="40" fontId="70" fillId="0" borderId="272"/>
    <xf numFmtId="0" fontId="26" fillId="63" borderId="277" applyNumberFormat="0" applyProtection="0">
      <alignment horizontal="left" vertical="center" indent="1"/>
    </xf>
    <xf numFmtId="0" fontId="75" fillId="55" borderId="255" applyNumberFormat="0" applyAlignment="0" applyProtection="0"/>
    <xf numFmtId="0" fontId="75" fillId="55" borderId="255" applyNumberFormat="0" applyAlignment="0" applyProtection="0"/>
    <xf numFmtId="0" fontId="75" fillId="55" borderId="255" applyNumberFormat="0" applyAlignment="0" applyProtection="0"/>
    <xf numFmtId="10" fontId="6" fillId="60" borderId="273" applyNumberFormat="0" applyBorder="0" applyAlignment="0" applyProtection="0"/>
    <xf numFmtId="0" fontId="87" fillId="0" borderId="279" applyNumberFormat="0" applyFill="0" applyAlignment="0" applyProtection="0"/>
    <xf numFmtId="0" fontId="82" fillId="42" borderId="274" applyNumberFormat="0" applyAlignment="0" applyProtection="0"/>
    <xf numFmtId="4" fontId="69" fillId="62" borderId="258" applyNumberFormat="0" applyProtection="0">
      <alignment vertical="center"/>
    </xf>
    <xf numFmtId="4" fontId="69" fillId="62" borderId="258" applyNumberFormat="0" applyProtection="0">
      <alignment vertical="center"/>
    </xf>
    <xf numFmtId="4" fontId="69" fillId="62" borderId="258" applyNumberFormat="0" applyProtection="0">
      <alignment horizontal="left" vertical="center" indent="1"/>
    </xf>
    <xf numFmtId="4" fontId="69" fillId="62" borderId="258" applyNumberFormat="0" applyProtection="0">
      <alignment horizontal="left" vertical="center" indent="1"/>
    </xf>
    <xf numFmtId="4" fontId="69" fillId="62" borderId="258" applyNumberFormat="0" applyProtection="0">
      <alignment horizontal="left" vertical="center" indent="1"/>
    </xf>
    <xf numFmtId="4" fontId="69" fillId="62"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4" fontId="69" fillId="64" borderId="258" applyNumberFormat="0" applyProtection="0">
      <alignment horizontal="right" vertical="center"/>
    </xf>
    <xf numFmtId="4" fontId="69" fillId="64" borderId="258" applyNumberFormat="0" applyProtection="0">
      <alignment horizontal="right" vertical="center"/>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77" applyNumberFormat="0" applyProtection="0">
      <alignment horizontal="left" vertical="center" indent="1"/>
    </xf>
    <xf numFmtId="0" fontId="82" fillId="61" borderId="265" applyNumberFormat="0" applyAlignment="0" applyProtection="0"/>
    <xf numFmtId="0" fontId="26" fillId="35" borderId="276" applyNumberFormat="0" applyFont="0" applyAlignment="0" applyProtection="0"/>
    <xf numFmtId="0" fontId="82" fillId="61" borderId="265" applyNumberFormat="0" applyAlignment="0" applyProtection="0"/>
    <xf numFmtId="0" fontId="69" fillId="35" borderId="267" applyNumberFormat="0" applyFont="0" applyAlignment="0" applyProtection="0"/>
    <xf numFmtId="0" fontId="87" fillId="0" borderId="279" applyNumberFormat="0" applyFill="0" applyAlignment="0" applyProtection="0"/>
    <xf numFmtId="0" fontId="75" fillId="55" borderId="265" applyNumberFormat="0" applyAlignment="0" applyProtection="0"/>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82" fillId="75" borderId="274" applyNumberFormat="0" applyAlignment="0" applyProtection="0"/>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82" fillId="61" borderId="274" applyNumberFormat="0" applyAlignment="0" applyProtection="0"/>
    <xf numFmtId="0" fontId="82" fillId="61" borderId="265" applyNumberFormat="0" applyAlignment="0" applyProtection="0"/>
    <xf numFmtId="0" fontId="36" fillId="35" borderId="276" applyNumberFormat="0" applyFont="0" applyAlignment="0" applyProtection="0"/>
    <xf numFmtId="0" fontId="82" fillId="61" borderId="274" applyNumberFormat="0" applyAlignment="0" applyProtection="0"/>
    <xf numFmtId="0" fontId="87" fillId="0" borderId="278" applyNumberFormat="0" applyFill="0" applyAlignment="0" applyProtection="0"/>
    <xf numFmtId="0" fontId="93" fillId="58" borderId="256"/>
    <xf numFmtId="0" fontId="87" fillId="0" borderId="269" applyNumberFormat="0" applyFill="0" applyAlignment="0" applyProtection="0"/>
    <xf numFmtId="0" fontId="87" fillId="0" borderId="269" applyNumberFormat="0" applyFill="0" applyAlignment="0" applyProtection="0"/>
    <xf numFmtId="0" fontId="91" fillId="0" borderId="256"/>
    <xf numFmtId="0" fontId="82" fillId="61" borderId="265" applyNumberFormat="0" applyAlignment="0" applyProtection="0"/>
    <xf numFmtId="0" fontId="113" fillId="67" borderId="265" applyNumberFormat="0" applyAlignment="0" applyProtection="0"/>
    <xf numFmtId="0" fontId="26" fillId="35" borderId="276" applyNumberFormat="0" applyFont="0" applyAlignment="0" applyProtection="0"/>
    <xf numFmtId="0" fontId="87" fillId="0" borderId="270" applyNumberFormat="0" applyFill="0" applyAlignment="0" applyProtection="0"/>
    <xf numFmtId="0" fontId="87" fillId="0" borderId="260" applyNumberFormat="0" applyFill="0" applyAlignment="0" applyProtection="0"/>
    <xf numFmtId="0" fontId="97" fillId="0" borderId="269" applyNumberFormat="0" applyFill="0" applyAlignment="0" applyProtection="0"/>
    <xf numFmtId="0" fontId="82" fillId="61" borderId="265" applyNumberFormat="0" applyAlignment="0" applyProtection="0"/>
    <xf numFmtId="0" fontId="36" fillId="35" borderId="276" applyNumberFormat="0" applyFont="0" applyAlignment="0" applyProtection="0"/>
    <xf numFmtId="0" fontId="87" fillId="0" borderId="278" applyNumberFormat="0" applyFill="0" applyAlignment="0" applyProtection="0"/>
    <xf numFmtId="0" fontId="93" fillId="0" borderId="275"/>
    <xf numFmtId="0" fontId="75" fillId="55" borderId="274" applyNumberFormat="0" applyAlignment="0" applyProtection="0"/>
    <xf numFmtId="0" fontId="87" fillId="0" borderId="260" applyNumberFormat="0" applyFill="0" applyAlignment="0" applyProtection="0"/>
    <xf numFmtId="0" fontId="82" fillId="61" borderId="274" applyNumberFormat="0" applyAlignment="0" applyProtection="0"/>
    <xf numFmtId="0" fontId="91" fillId="0" borderId="266"/>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4" fontId="69" fillId="62" borderId="258" applyNumberFormat="0" applyProtection="0">
      <alignment vertical="center"/>
    </xf>
    <xf numFmtId="4" fontId="69" fillId="62" borderId="258" applyNumberFormat="0" applyProtection="0">
      <alignment vertical="center"/>
    </xf>
    <xf numFmtId="10" fontId="6" fillId="60" borderId="254" applyNumberFormat="0" applyBorder="0" applyAlignment="0" applyProtection="0"/>
    <xf numFmtId="10" fontId="6" fillId="60" borderId="254" applyNumberFormat="0" applyBorder="0" applyAlignment="0" applyProtection="0"/>
    <xf numFmtId="4" fontId="69" fillId="62" borderId="268" applyNumberFormat="0" applyProtection="0">
      <alignment horizontal="left" vertical="center" indent="1"/>
    </xf>
    <xf numFmtId="0" fontId="87" fillId="0" borderId="269" applyNumberFormat="0" applyFill="0" applyAlignment="0" applyProtection="0"/>
    <xf numFmtId="0" fontId="93" fillId="58" borderId="275"/>
    <xf numFmtId="0" fontId="26" fillId="63" borderId="277" applyNumberFormat="0" applyProtection="0">
      <alignment horizontal="left" vertical="center" indent="1"/>
    </xf>
    <xf numFmtId="4" fontId="69" fillId="62" borderId="277" applyNumberFormat="0" applyProtection="0">
      <alignment horizontal="left" vertical="center" indent="1"/>
    </xf>
    <xf numFmtId="0" fontId="26" fillId="35" borderId="267" applyNumberFormat="0" applyFont="0" applyAlignment="0" applyProtection="0"/>
    <xf numFmtId="4" fontId="69" fillId="64" borderId="277" applyNumberFormat="0" applyProtection="0">
      <alignment horizontal="right" vertical="center"/>
    </xf>
    <xf numFmtId="0" fontId="87" fillId="0" borderId="270" applyNumberFormat="0" applyFill="0" applyAlignment="0" applyProtection="0"/>
    <xf numFmtId="0" fontId="87" fillId="0" borderId="278" applyNumberFormat="0" applyFill="0" applyAlignment="0" applyProtection="0"/>
    <xf numFmtId="0" fontId="87" fillId="0" borderId="260" applyNumberFormat="0" applyFill="0" applyAlignment="0" applyProtection="0"/>
    <xf numFmtId="0" fontId="85" fillId="67" borderId="258" applyNumberFormat="0" applyAlignment="0" applyProtection="0"/>
    <xf numFmtId="0" fontId="26" fillId="35" borderId="257" applyNumberFormat="0" applyFont="0" applyAlignment="0" applyProtection="0"/>
    <xf numFmtId="0" fontId="26" fillId="35" borderId="257" applyNumberFormat="0" applyFont="0" applyAlignment="0" applyProtection="0"/>
    <xf numFmtId="0" fontId="26" fillId="35" borderId="257" applyNumberFormat="0" applyFont="0" applyAlignment="0" applyProtection="0"/>
    <xf numFmtId="0" fontId="82" fillId="61" borderId="255" applyNumberFormat="0" applyAlignment="0" applyProtection="0"/>
    <xf numFmtId="4" fontId="69" fillId="62" borderId="277" applyNumberFormat="0" applyProtection="0">
      <alignment vertical="center"/>
    </xf>
    <xf numFmtId="4" fontId="69" fillId="64" borderId="258" applyNumberFormat="0" applyProtection="0">
      <alignment horizontal="right" vertical="center"/>
    </xf>
    <xf numFmtId="0" fontId="82" fillId="42" borderId="274" applyNumberFormat="0" applyAlignment="0" applyProtection="0"/>
    <xf numFmtId="0" fontId="113" fillId="67" borderId="255" applyNumberFormat="0" applyAlignment="0" applyProtection="0"/>
    <xf numFmtId="0" fontId="26" fillId="35" borderId="276" applyNumberFormat="0" applyFont="0" applyAlignment="0" applyProtection="0"/>
    <xf numFmtId="0" fontId="82" fillId="61" borderId="255" applyNumberFormat="0" applyAlignment="0" applyProtection="0"/>
    <xf numFmtId="0" fontId="138" fillId="42" borderId="274" applyNumberFormat="0" applyAlignment="0" applyProtection="0"/>
    <xf numFmtId="0" fontId="26" fillId="63" borderId="268" applyNumberFormat="0" applyProtection="0">
      <alignment horizontal="left" vertical="center" indent="1"/>
    </xf>
    <xf numFmtId="0" fontId="82" fillId="61" borderId="265" applyNumberFormat="0" applyAlignment="0" applyProtection="0"/>
    <xf numFmtId="4" fontId="69" fillId="64" borderId="277" applyNumberFormat="0" applyProtection="0">
      <alignment horizontal="right" vertical="center"/>
    </xf>
    <xf numFmtId="0" fontId="26" fillId="63" borderId="277" applyNumberFormat="0" applyProtection="0">
      <alignment horizontal="left" vertical="center" indent="1"/>
    </xf>
    <xf numFmtId="0" fontId="82" fillId="61" borderId="255" applyNumberFormat="0" applyAlignment="0" applyProtection="0"/>
    <xf numFmtId="0" fontId="82" fillId="61" borderId="255" applyNumberFormat="0" applyAlignment="0" applyProtection="0"/>
    <xf numFmtId="0" fontId="26" fillId="35" borderId="257" applyNumberFormat="0" applyFont="0" applyAlignment="0" applyProtection="0"/>
    <xf numFmtId="0" fontId="82" fillId="61" borderId="255" applyNumberFormat="0" applyAlignment="0" applyProtection="0"/>
    <xf numFmtId="0" fontId="75" fillId="55" borderId="255" applyNumberFormat="0" applyAlignment="0" applyProtection="0"/>
    <xf numFmtId="0" fontId="87" fillId="0" borderId="260" applyNumberFormat="0" applyFill="0" applyAlignment="0" applyProtection="0"/>
    <xf numFmtId="0" fontId="87" fillId="0" borderId="260" applyNumberFormat="0" applyFill="0" applyAlignment="0" applyProtection="0"/>
    <xf numFmtId="0" fontId="87" fillId="0" borderId="260" applyNumberFormat="0" applyFill="0" applyAlignment="0" applyProtection="0"/>
    <xf numFmtId="0" fontId="26" fillId="63" borderId="277" applyNumberFormat="0" applyProtection="0">
      <alignment horizontal="left" vertical="center" indent="1"/>
    </xf>
    <xf numFmtId="0" fontId="26" fillId="35" borderId="276" applyNumberFormat="0" applyFont="0" applyAlignment="0" applyProtection="0"/>
    <xf numFmtId="0" fontId="82" fillId="61" borderId="274" applyNumberFormat="0" applyAlignment="0" applyProtection="0"/>
    <xf numFmtId="0" fontId="97" fillId="0" borderId="278" applyNumberFormat="0" applyFill="0" applyAlignment="0" applyProtection="0"/>
    <xf numFmtId="0" fontId="87" fillId="0" borderId="278" applyNumberFormat="0" applyFill="0" applyAlignment="0" applyProtection="0"/>
    <xf numFmtId="0" fontId="91" fillId="0" borderId="275"/>
    <xf numFmtId="0" fontId="131" fillId="55" borderId="274" applyNumberFormat="0" applyAlignment="0" applyProtection="0"/>
    <xf numFmtId="0" fontId="82" fillId="61" borderId="274" applyNumberFormat="0" applyAlignment="0" applyProtection="0"/>
    <xf numFmtId="0" fontId="91" fillId="0" borderId="266"/>
    <xf numFmtId="0" fontId="85" fillId="55" borderId="277" applyNumberFormat="0" applyAlignment="0" applyProtection="0"/>
    <xf numFmtId="0" fontId="26" fillId="35" borderId="276" applyNumberFormat="0" applyFont="0" applyAlignment="0" applyProtection="0"/>
    <xf numFmtId="0" fontId="87" fillId="0" borderId="269" applyNumberFormat="0" applyFill="0" applyAlignment="0" applyProtection="0"/>
    <xf numFmtId="0" fontId="82" fillId="61" borderId="265" applyNumberFormat="0" applyAlignment="0" applyProtection="0"/>
    <xf numFmtId="10" fontId="6" fillId="60" borderId="264" applyNumberFormat="0" applyBorder="0" applyAlignment="0" applyProtection="0"/>
    <xf numFmtId="0" fontId="36" fillId="35" borderId="276" applyNumberFormat="0" applyFont="0" applyAlignment="0" applyProtection="0"/>
    <xf numFmtId="0" fontId="82" fillId="61" borderId="265" applyNumberFormat="0" applyAlignment="0" applyProtection="0"/>
    <xf numFmtId="40" fontId="71" fillId="0" borderId="272"/>
    <xf numFmtId="0" fontId="91" fillId="0" borderId="266"/>
    <xf numFmtId="0" fontId="93" fillId="0" borderId="266"/>
    <xf numFmtId="0" fontId="87" fillId="0" borderId="269" applyNumberFormat="0" applyFill="0" applyAlignment="0" applyProtection="0"/>
    <xf numFmtId="0" fontId="75" fillId="55" borderId="274" applyNumberFormat="0" applyAlignment="0" applyProtection="0"/>
    <xf numFmtId="0" fontId="82" fillId="61" borderId="265" applyNumberFormat="0" applyAlignment="0" applyProtection="0"/>
    <xf numFmtId="10" fontId="6" fillId="60" borderId="264" applyNumberFormat="0" applyBorder="0" applyAlignment="0" applyProtection="0"/>
    <xf numFmtId="0" fontId="87" fillId="0" borderId="270" applyNumberFormat="0" applyFill="0" applyAlignment="0" applyProtection="0"/>
    <xf numFmtId="0" fontId="82" fillId="61" borderId="265" applyNumberFormat="0" applyAlignment="0" applyProtection="0"/>
    <xf numFmtId="0" fontId="26" fillId="63" borderId="277" applyNumberFormat="0" applyProtection="0">
      <alignment horizontal="left" vertical="center" indent="1"/>
    </xf>
    <xf numFmtId="0" fontId="82" fillId="61" borderId="265" applyNumberFormat="0" applyAlignment="0" applyProtection="0"/>
    <xf numFmtId="0" fontId="87" fillId="0" borderId="270" applyNumberFormat="0" applyFill="0" applyAlignment="0" applyProtection="0"/>
    <xf numFmtId="0" fontId="87" fillId="0" borderId="260" applyNumberFormat="0" applyFill="0" applyAlignment="0" applyProtection="0"/>
    <xf numFmtId="4" fontId="69" fillId="62" borderId="277" applyNumberFormat="0" applyProtection="0">
      <alignment horizontal="left" vertical="center" indent="1"/>
    </xf>
    <xf numFmtId="0" fontId="26" fillId="63" borderId="268" applyNumberFormat="0" applyProtection="0">
      <alignment horizontal="left" vertical="center" indent="1"/>
    </xf>
    <xf numFmtId="0" fontId="87" fillId="0" borderId="269" applyNumberFormat="0" applyFill="0" applyAlignment="0" applyProtection="0"/>
    <xf numFmtId="0" fontId="87" fillId="0" borderId="269" applyNumberFormat="0" applyFill="0" applyAlignment="0" applyProtection="0"/>
    <xf numFmtId="0" fontId="91" fillId="0" borderId="256"/>
    <xf numFmtId="0" fontId="87" fillId="0" borderId="270" applyNumberFormat="0" applyFill="0" applyAlignment="0" applyProtection="0"/>
    <xf numFmtId="0" fontId="82" fillId="61" borderId="265" applyNumberFormat="0" applyAlignment="0" applyProtection="0"/>
    <xf numFmtId="0" fontId="82" fillId="61" borderId="274" applyNumberFormat="0" applyAlignment="0" applyProtection="0"/>
    <xf numFmtId="0" fontId="82" fillId="42" borderId="265" applyNumberFormat="0" applyAlignment="0" applyProtection="0"/>
    <xf numFmtId="0" fontId="82" fillId="61" borderId="265" applyNumberFormat="0" applyAlignment="0" applyProtection="0"/>
    <xf numFmtId="0" fontId="26" fillId="35" borderId="267" applyNumberFormat="0" applyFont="0" applyAlignment="0" applyProtection="0"/>
    <xf numFmtId="0" fontId="26" fillId="63" borderId="277" applyNumberFormat="0" applyProtection="0">
      <alignment horizontal="left" vertical="center" indent="1"/>
    </xf>
    <xf numFmtId="0" fontId="97" fillId="0" borderId="278" applyNumberFormat="0" applyFill="0" applyAlignment="0" applyProtection="0"/>
    <xf numFmtId="0" fontId="82" fillId="61" borderId="265" applyNumberFormat="0" applyAlignment="0" applyProtection="0"/>
    <xf numFmtId="0" fontId="75" fillId="55" borderId="274" applyNumberFormat="0" applyAlignment="0" applyProtection="0"/>
    <xf numFmtId="0" fontId="26" fillId="63" borderId="268" applyNumberFormat="0" applyProtection="0">
      <alignment horizontal="left" vertical="center" indent="1"/>
    </xf>
    <xf numFmtId="0" fontId="87" fillId="0" borderId="270" applyNumberFormat="0" applyFill="0" applyAlignment="0" applyProtection="0"/>
    <xf numFmtId="0" fontId="85" fillId="55" borderId="277" applyNumberFormat="0" applyAlignment="0" applyProtection="0"/>
    <xf numFmtId="0" fontId="26" fillId="63" borderId="268" applyNumberFormat="0" applyProtection="0">
      <alignment horizontal="left" vertical="center" indent="1"/>
    </xf>
    <xf numFmtId="0" fontId="26" fillId="63" borderId="268" applyNumberFormat="0" applyProtection="0">
      <alignment horizontal="left" vertical="center" indent="1"/>
    </xf>
    <xf numFmtId="0" fontId="26" fillId="63" borderId="268" applyNumberFormat="0" applyProtection="0">
      <alignment horizontal="left" vertical="center" indent="1"/>
    </xf>
    <xf numFmtId="40" fontId="70" fillId="0" borderId="272"/>
    <xf numFmtId="0" fontId="26" fillId="63" borderId="268" applyNumberFormat="0" applyProtection="0">
      <alignment horizontal="left" vertical="center" indent="1"/>
    </xf>
    <xf numFmtId="0" fontId="131" fillId="55" borderId="274" applyNumberFormat="0" applyAlignment="0" applyProtection="0"/>
    <xf numFmtId="0" fontId="82" fillId="42" borderId="274" applyNumberFormat="0" applyAlignment="0" applyProtection="0"/>
    <xf numFmtId="0" fontId="85" fillId="2" borderId="277" applyNumberFormat="0" applyAlignment="0" applyProtection="0"/>
    <xf numFmtId="0" fontId="141" fillId="55" borderId="277" applyNumberFormat="0" applyAlignment="0" applyProtection="0"/>
    <xf numFmtId="0" fontId="82" fillId="61" borderId="274" applyNumberFormat="0" applyAlignment="0" applyProtection="0"/>
    <xf numFmtId="0" fontId="138" fillId="42" borderId="274" applyNumberFormat="0" applyAlignment="0" applyProtection="0"/>
    <xf numFmtId="0" fontId="36" fillId="35" borderId="276" applyNumberFormat="0" applyFont="0" applyAlignment="0" applyProtection="0"/>
    <xf numFmtId="40" fontId="71" fillId="0" borderId="253"/>
    <xf numFmtId="40" fontId="71" fillId="0" borderId="253"/>
    <xf numFmtId="0" fontId="91" fillId="0" borderId="275"/>
    <xf numFmtId="0" fontId="26" fillId="35" borderId="276" applyNumberFormat="0" applyFont="0" applyAlignment="0" applyProtection="0"/>
    <xf numFmtId="0" fontId="26" fillId="63" borderId="268" applyNumberFormat="0" applyProtection="0">
      <alignment horizontal="left" vertical="center" indent="1"/>
    </xf>
    <xf numFmtId="0" fontId="26" fillId="63" borderId="268" applyNumberFormat="0" applyProtection="0">
      <alignment horizontal="left" vertical="center" indent="1"/>
    </xf>
    <xf numFmtId="0" fontId="82" fillId="42" borderId="274" applyNumberFormat="0" applyAlignment="0" applyProtection="0"/>
    <xf numFmtId="0" fontId="26" fillId="63" borderId="277" applyNumberFormat="0" applyProtection="0">
      <alignment horizontal="left" vertical="center" indent="1"/>
    </xf>
    <xf numFmtId="40" fontId="70" fillId="0" borderId="253"/>
    <xf numFmtId="40" fontId="70" fillId="0" borderId="253"/>
    <xf numFmtId="40" fontId="67" fillId="0" borderId="253">
      <alignment horizontal="right"/>
    </xf>
    <xf numFmtId="179" fontId="67" fillId="0" borderId="253">
      <alignment horizontal="right"/>
    </xf>
    <xf numFmtId="0" fontId="75" fillId="55" borderId="274" applyNumberFormat="0" applyAlignment="0" applyProtection="0"/>
    <xf numFmtId="40" fontId="71" fillId="0" borderId="263"/>
    <xf numFmtId="0" fontId="75" fillId="55" borderId="274" applyNumberFormat="0" applyAlignment="0" applyProtection="0"/>
    <xf numFmtId="0" fontId="26" fillId="35" borderId="276" applyNumberFormat="0" applyFont="0" applyAlignment="0" applyProtection="0"/>
    <xf numFmtId="0" fontId="85" fillId="2" borderId="268" applyNumberFormat="0" applyAlignment="0" applyProtection="0"/>
    <xf numFmtId="0" fontId="26" fillId="63" borderId="258" applyNumberFormat="0" applyProtection="0">
      <alignment horizontal="left" vertical="center" indent="1"/>
    </xf>
    <xf numFmtId="40" fontId="70" fillId="0" borderId="272"/>
    <xf numFmtId="0" fontId="26" fillId="35" borderId="276" applyNumberFormat="0" applyFont="0" applyAlignment="0" applyProtection="0"/>
    <xf numFmtId="0" fontId="36" fillId="35" borderId="257" applyNumberFormat="0" applyFont="0" applyAlignment="0" applyProtection="0"/>
    <xf numFmtId="0" fontId="26" fillId="35" borderId="276" applyNumberFormat="0" applyFont="0" applyAlignment="0" applyProtection="0"/>
    <xf numFmtId="0" fontId="26" fillId="35" borderId="257" applyNumberFormat="0" applyFont="0" applyAlignment="0" applyProtection="0"/>
    <xf numFmtId="0" fontId="138" fillId="42" borderId="255" applyNumberFormat="0" applyAlignment="0" applyProtection="0"/>
    <xf numFmtId="0" fontId="82" fillId="61" borderId="274" applyNumberFormat="0" applyAlignment="0" applyProtection="0"/>
    <xf numFmtId="0" fontId="141" fillId="55" borderId="258" applyNumberFormat="0" applyAlignment="0" applyProtection="0"/>
    <xf numFmtId="0" fontId="82" fillId="61" borderId="255" applyNumberFormat="0" applyAlignment="0" applyProtection="0"/>
    <xf numFmtId="0" fontId="36" fillId="35" borderId="276" applyNumberFormat="0" applyFont="0" applyAlignment="0" applyProtection="0"/>
    <xf numFmtId="0" fontId="82" fillId="61" borderId="274" applyNumberFormat="0" applyAlignment="0" applyProtection="0"/>
    <xf numFmtId="0" fontId="26" fillId="35" borderId="257" applyNumberFormat="0" applyFont="0" applyAlignment="0" applyProtection="0"/>
    <xf numFmtId="0" fontId="87" fillId="0" borderId="279" applyNumberFormat="0" applyFill="0" applyAlignment="0" applyProtection="0"/>
    <xf numFmtId="0" fontId="82" fillId="61" borderId="255" applyNumberFormat="0" applyAlignment="0" applyProtection="0"/>
    <xf numFmtId="0" fontId="87" fillId="0" borderId="278" applyNumberFormat="0" applyFill="0" applyAlignment="0" applyProtection="0"/>
    <xf numFmtId="0" fontId="26" fillId="35" borderId="257" applyNumberFormat="0" applyFont="0" applyAlignment="0" applyProtection="0"/>
    <xf numFmtId="0" fontId="82" fillId="61" borderId="255" applyNumberFormat="0" applyAlignment="0" applyProtection="0"/>
    <xf numFmtId="0" fontId="82" fillId="61" borderId="274" applyNumberFormat="0" applyAlignment="0" applyProtection="0"/>
    <xf numFmtId="0" fontId="26" fillId="35" borderId="276" applyNumberFormat="0" applyFont="0" applyAlignment="0" applyProtection="0"/>
    <xf numFmtId="0" fontId="82" fillId="61" borderId="255" applyNumberFormat="0" applyAlignment="0" applyProtection="0"/>
    <xf numFmtId="0" fontId="36" fillId="35" borderId="276" applyNumberFormat="0" applyFont="0" applyAlignment="0" applyProtection="0"/>
    <xf numFmtId="0" fontId="82" fillId="61" borderId="274" applyNumberFormat="0" applyAlignment="0" applyProtection="0"/>
    <xf numFmtId="0" fontId="97" fillId="0" borderId="259" applyNumberFormat="0" applyFill="0" applyAlignment="0" applyProtection="0"/>
    <xf numFmtId="0" fontId="93" fillId="0" borderId="275"/>
    <xf numFmtId="0" fontId="26" fillId="63" borderId="277" applyNumberFormat="0" applyProtection="0">
      <alignment horizontal="left" vertical="center" indent="1"/>
    </xf>
    <xf numFmtId="40" fontId="71" fillId="0" borderId="263"/>
    <xf numFmtId="0" fontId="75" fillId="55" borderId="255" applyNumberFormat="0" applyAlignment="0" applyProtection="0"/>
    <xf numFmtId="0" fontId="91" fillId="0" borderId="266"/>
    <xf numFmtId="0" fontId="87" fillId="0" borderId="259" applyNumberFormat="0" applyFill="0" applyAlignment="0" applyProtection="0"/>
    <xf numFmtId="0" fontId="146" fillId="2" borderId="255" applyNumberFormat="0" applyAlignment="0" applyProtection="0"/>
    <xf numFmtId="0" fontId="82" fillId="61" borderId="265" applyNumberFormat="0" applyAlignment="0" applyProtection="0"/>
    <xf numFmtId="0" fontId="82" fillId="42" borderId="274" applyNumberFormat="0" applyAlignment="0" applyProtection="0"/>
    <xf numFmtId="0" fontId="26" fillId="63" borderId="268" applyNumberFormat="0" applyProtection="0">
      <alignment horizontal="left" vertical="center" indent="1"/>
    </xf>
    <xf numFmtId="0" fontId="87" fillId="0" borderId="279" applyNumberFormat="0" applyFill="0" applyAlignment="0" applyProtection="0"/>
    <xf numFmtId="0" fontId="82" fillId="61" borderId="265" applyNumberFormat="0" applyAlignment="0" applyProtection="0"/>
    <xf numFmtId="0" fontId="26" fillId="63" borderId="258" applyNumberFormat="0" applyProtection="0">
      <alignment horizontal="left" vertical="center" indent="1"/>
    </xf>
    <xf numFmtId="40" fontId="70" fillId="0" borderId="263"/>
    <xf numFmtId="0" fontId="87" fillId="0" borderId="278" applyNumberFormat="0" applyFill="0" applyAlignment="0" applyProtection="0"/>
    <xf numFmtId="0" fontId="85" fillId="55" borderId="277" applyNumberFormat="0" applyAlignment="0" applyProtection="0"/>
    <xf numFmtId="0" fontId="26" fillId="63" borderId="277" applyNumberFormat="0" applyProtection="0">
      <alignment horizontal="left" vertical="center" indent="1"/>
    </xf>
    <xf numFmtId="0" fontId="26" fillId="63" borderId="258" applyNumberFormat="0" applyProtection="0">
      <alignment horizontal="left" vertical="center" indent="1"/>
    </xf>
    <xf numFmtId="0" fontId="87" fillId="0" borderId="279" applyNumberFormat="0" applyFill="0" applyAlignment="0" applyProtection="0"/>
    <xf numFmtId="0" fontId="26" fillId="35" borderId="257" applyNumberFormat="0" applyFont="0" applyAlignment="0" applyProtection="0"/>
    <xf numFmtId="0" fontId="26" fillId="63" borderId="277" applyNumberFormat="0" applyProtection="0">
      <alignment horizontal="left" vertical="center" indent="1"/>
    </xf>
    <xf numFmtId="0" fontId="75" fillId="55" borderId="274" applyNumberFormat="0" applyAlignment="0" applyProtection="0"/>
    <xf numFmtId="0" fontId="26" fillId="35" borderId="276" applyNumberFormat="0" applyFont="0" applyAlignment="0" applyProtection="0"/>
    <xf numFmtId="0" fontId="26" fillId="63" borderId="258" applyNumberFormat="0" applyProtection="0">
      <alignment horizontal="left" vertical="center" indent="1"/>
    </xf>
    <xf numFmtId="0" fontId="131" fillId="55" borderId="274" applyNumberFormat="0" applyAlignment="0" applyProtection="0"/>
    <xf numFmtId="0" fontId="36" fillId="35" borderId="267" applyNumberFormat="0" applyFont="0" applyAlignment="0" applyProtection="0"/>
    <xf numFmtId="0" fontId="82" fillId="61" borderId="274" applyNumberFormat="0" applyAlignment="0" applyProtection="0"/>
    <xf numFmtId="0" fontId="87" fillId="0" borderId="278" applyNumberFormat="0" applyFill="0" applyAlignment="0" applyProtection="0"/>
    <xf numFmtId="0" fontId="85" fillId="55" borderId="268" applyNumberFormat="0" applyAlignment="0" applyProtection="0"/>
    <xf numFmtId="0" fontId="26" fillId="63" borderId="258" applyNumberFormat="0" applyProtection="0">
      <alignment horizontal="left" vertical="center" indent="1"/>
    </xf>
    <xf numFmtId="0" fontId="82" fillId="61" borderId="274" applyNumberFormat="0" applyAlignment="0" applyProtection="0"/>
    <xf numFmtId="0" fontId="36" fillId="35" borderId="276" applyNumberFormat="0" applyFont="0" applyAlignment="0" applyProtection="0"/>
    <xf numFmtId="0" fontId="75" fillId="55" borderId="274" applyNumberFormat="0" applyAlignment="0" applyProtection="0"/>
    <xf numFmtId="0" fontId="26" fillId="63" borderId="258" applyNumberFormat="0" applyProtection="0">
      <alignment horizontal="left" vertical="center" indent="1"/>
    </xf>
    <xf numFmtId="0" fontId="91" fillId="0" borderId="275"/>
    <xf numFmtId="0" fontId="85" fillId="55" borderId="268" applyNumberFormat="0" applyAlignment="0" applyProtection="0"/>
    <xf numFmtId="0" fontId="36" fillId="35" borderId="276" applyNumberFormat="0" applyFont="0" applyAlignment="0" applyProtection="0"/>
    <xf numFmtId="0" fontId="82" fillId="61" borderId="255" applyNumberFormat="0" applyAlignment="0" applyProtection="0"/>
    <xf numFmtId="0" fontId="141" fillId="55" borderId="277" applyNumberFormat="0" applyAlignment="0" applyProtection="0"/>
    <xf numFmtId="0" fontId="26" fillId="63" borderId="277" applyNumberFormat="0" applyProtection="0">
      <alignment horizontal="left" vertical="center" indent="1"/>
    </xf>
    <xf numFmtId="0" fontId="26" fillId="35" borderId="257" applyNumberFormat="0" applyFont="0" applyAlignment="0" applyProtection="0"/>
    <xf numFmtId="0" fontId="82" fillId="75" borderId="255" applyNumberFormat="0" applyAlignment="0" applyProtection="0"/>
    <xf numFmtId="0" fontId="26" fillId="70" borderId="257" applyNumberFormat="0" applyFont="0" applyAlignment="0" applyProtection="0"/>
    <xf numFmtId="0" fontId="82" fillId="61" borderId="255" applyNumberFormat="0" applyAlignment="0" applyProtection="0"/>
    <xf numFmtId="0" fontId="87" fillId="0" borderId="260" applyNumberFormat="0" applyFill="0" applyAlignment="0" applyProtection="0"/>
    <xf numFmtId="0" fontId="36" fillId="35" borderId="276" applyNumberFormat="0" applyFont="0" applyAlignment="0" applyProtection="0"/>
    <xf numFmtId="0" fontId="138" fillId="42" borderId="255" applyNumberFormat="0" applyAlignment="0" applyProtection="0"/>
    <xf numFmtId="0" fontId="87" fillId="0" borderId="278" applyNumberFormat="0" applyFill="0" applyAlignment="0" applyProtection="0"/>
    <xf numFmtId="0" fontId="87" fillId="0" borderId="260" applyNumberFormat="0" applyFill="0" applyAlignment="0" applyProtection="0"/>
    <xf numFmtId="0" fontId="131" fillId="55" borderId="255" applyNumberFormat="0" applyAlignment="0" applyProtection="0"/>
    <xf numFmtId="0" fontId="97" fillId="0" borderId="259" applyNumberFormat="0" applyFill="0" applyAlignment="0" applyProtection="0"/>
    <xf numFmtId="0" fontId="75" fillId="55" borderId="255" applyNumberFormat="0" applyAlignment="0" applyProtection="0"/>
    <xf numFmtId="0" fontId="75" fillId="55" borderId="274" applyNumberFormat="0" applyAlignment="0" applyProtection="0"/>
    <xf numFmtId="40" fontId="70" fillId="0" borderId="263"/>
    <xf numFmtId="0" fontId="26" fillId="63" borderId="258" applyNumberFormat="0" applyProtection="0">
      <alignment horizontal="left" vertical="center" indent="1"/>
    </xf>
    <xf numFmtId="0" fontId="82" fillId="61" borderId="265" applyNumberFormat="0" applyAlignment="0" applyProtection="0"/>
    <xf numFmtId="0" fontId="26" fillId="63" borderId="258" applyNumberFormat="0" applyProtection="0">
      <alignment horizontal="left" vertical="center" indent="1"/>
    </xf>
    <xf numFmtId="0" fontId="26" fillId="70" borderId="267" applyNumberFormat="0" applyFont="0" applyAlignment="0" applyProtection="0"/>
    <xf numFmtId="0" fontId="26" fillId="63" borderId="258" applyNumberFormat="0" applyProtection="0">
      <alignment horizontal="left" vertical="center" indent="1"/>
    </xf>
    <xf numFmtId="0" fontId="85" fillId="67" borderId="277" applyNumberFormat="0" applyAlignment="0" applyProtection="0"/>
    <xf numFmtId="0" fontId="82" fillId="42" borderId="265" applyNumberFormat="0" applyAlignment="0" applyProtection="0"/>
    <xf numFmtId="0" fontId="26" fillId="63" borderId="258" applyNumberFormat="0" applyProtection="0">
      <alignment horizontal="left" vertical="center" indent="1"/>
    </xf>
    <xf numFmtId="0" fontId="26" fillId="63" borderId="277" applyNumberFormat="0" applyProtection="0">
      <alignment horizontal="left" vertical="center" indent="1"/>
    </xf>
    <xf numFmtId="0" fontId="26" fillId="63" borderId="258" applyNumberFormat="0" applyProtection="0">
      <alignment horizontal="left" vertical="center" indent="1"/>
    </xf>
    <xf numFmtId="0" fontId="82" fillId="61" borderId="255" applyNumberFormat="0" applyAlignment="0" applyProtection="0"/>
    <xf numFmtId="0" fontId="82" fillId="61" borderId="274" applyNumberFormat="0" applyAlignment="0" applyProtection="0"/>
    <xf numFmtId="0" fontId="85" fillId="67" borderId="258" applyNumberFormat="0" applyAlignment="0" applyProtection="0"/>
    <xf numFmtId="0" fontId="82" fillId="61" borderId="255" applyNumberFormat="0" applyAlignment="0" applyProtection="0"/>
    <xf numFmtId="0" fontId="26" fillId="35" borderId="276" applyNumberFormat="0" applyFont="0" applyAlignment="0" applyProtection="0"/>
    <xf numFmtId="0" fontId="82" fillId="61" borderId="274" applyNumberFormat="0" applyAlignment="0" applyProtection="0"/>
    <xf numFmtId="0" fontId="26" fillId="63" borderId="277" applyNumberFormat="0" applyProtection="0">
      <alignment horizontal="left" vertical="center" indent="1"/>
    </xf>
    <xf numFmtId="0" fontId="26" fillId="35" borderId="257" applyNumberFormat="0" applyFont="0" applyAlignment="0" applyProtection="0"/>
    <xf numFmtId="0" fontId="75" fillId="55" borderId="255" applyNumberFormat="0" applyAlignment="0" applyProtection="0"/>
    <xf numFmtId="0" fontId="82" fillId="42" borderId="255" applyNumberFormat="0" applyAlignment="0" applyProtection="0"/>
    <xf numFmtId="0" fontId="36" fillId="35" borderId="257" applyNumberFormat="0" applyFont="0" applyAlignment="0" applyProtection="0"/>
    <xf numFmtId="0" fontId="82" fillId="61" borderId="255" applyNumberFormat="0" applyAlignment="0" applyProtection="0"/>
    <xf numFmtId="0" fontId="146" fillId="2" borderId="274" applyNumberFormat="0" applyAlignment="0" applyProtection="0"/>
    <xf numFmtId="0" fontId="87" fillId="0" borderId="261" applyNumberFormat="0" applyFill="0" applyAlignment="0" applyProtection="0"/>
    <xf numFmtId="0" fontId="26" fillId="63" borderId="277" applyNumberFormat="0" applyProtection="0">
      <alignment horizontal="left" vertical="center" indent="1"/>
    </xf>
    <xf numFmtId="0" fontId="75" fillId="55" borderId="274" applyNumberFormat="0" applyAlignment="0" applyProtection="0"/>
    <xf numFmtId="0" fontId="113" fillId="67" borderId="255" applyNumberFormat="0" applyAlignment="0" applyProtection="0"/>
    <xf numFmtId="0" fontId="87" fillId="0" borderId="278" applyNumberFormat="0" applyFill="0" applyAlignment="0" applyProtection="0"/>
    <xf numFmtId="0" fontId="36" fillId="35" borderId="276" applyNumberFormat="0" applyFont="0" applyAlignment="0" applyProtection="0"/>
    <xf numFmtId="40" fontId="67" fillId="0" borderId="281">
      <alignment horizontal="right"/>
    </xf>
    <xf numFmtId="0" fontId="131" fillId="55" borderId="255" applyNumberFormat="0" applyAlignment="0" applyProtection="0"/>
    <xf numFmtId="0" fontId="26" fillId="70" borderId="276" applyNumberFormat="0" applyFont="0" applyAlignment="0" applyProtection="0"/>
    <xf numFmtId="0" fontId="82" fillId="61" borderId="274" applyNumberFormat="0" applyAlignment="0" applyProtection="0"/>
    <xf numFmtId="4" fontId="69" fillId="62" borderId="277" applyNumberFormat="0" applyProtection="0">
      <alignment horizontal="left" vertical="center" indent="1"/>
    </xf>
    <xf numFmtId="0" fontId="26" fillId="63" borderId="258" applyNumberFormat="0" applyProtection="0">
      <alignment horizontal="left" vertical="center" indent="1"/>
    </xf>
    <xf numFmtId="0" fontId="82" fillId="42" borderId="265" applyNumberFormat="0" applyAlignment="0" applyProtection="0"/>
    <xf numFmtId="0" fontId="26" fillId="63" borderId="258" applyNumberFormat="0" applyProtection="0">
      <alignment horizontal="left" vertical="center" indent="1"/>
    </xf>
    <xf numFmtId="0" fontId="36" fillId="35" borderId="267" applyNumberFormat="0" applyFont="0" applyAlignment="0" applyProtection="0"/>
    <xf numFmtId="0" fontId="82" fillId="61" borderId="274" applyNumberFormat="0" applyAlignment="0" applyProtection="0"/>
    <xf numFmtId="0" fontId="26" fillId="63" borderId="258" applyNumberFormat="0" applyProtection="0">
      <alignment horizontal="left" vertical="center" indent="1"/>
    </xf>
    <xf numFmtId="0" fontId="138" fillId="42" borderId="274" applyNumberFormat="0" applyAlignment="0" applyProtection="0"/>
    <xf numFmtId="0" fontId="69" fillId="35" borderId="276" applyNumberFormat="0" applyFont="0" applyAlignment="0" applyProtection="0"/>
    <xf numFmtId="40" fontId="67" fillId="0" borderId="281">
      <alignment horizontal="right"/>
    </xf>
    <xf numFmtId="0" fontId="82" fillId="61" borderId="274" applyNumberFormat="0" applyAlignment="0" applyProtection="0"/>
    <xf numFmtId="0" fontId="26" fillId="63" borderId="277" applyNumberFormat="0" applyProtection="0">
      <alignment horizontal="left" vertical="center" indent="1"/>
    </xf>
    <xf numFmtId="0" fontId="138" fillId="42" borderId="255" applyNumberFormat="0" applyAlignment="0" applyProtection="0"/>
    <xf numFmtId="0" fontId="26" fillId="63" borderId="258" applyNumberFormat="0" applyProtection="0">
      <alignment horizontal="left" vertical="center" indent="1"/>
    </xf>
    <xf numFmtId="0" fontId="87" fillId="0" borderId="280" applyNumberFormat="0" applyFill="0" applyAlignment="0" applyProtection="0"/>
    <xf numFmtId="0" fontId="85" fillId="55" borderId="258" applyNumberFormat="0" applyAlignment="0" applyProtection="0"/>
    <xf numFmtId="0" fontId="26" fillId="35" borderId="257" applyNumberFormat="0" applyFont="0" applyAlignment="0" applyProtection="0"/>
    <xf numFmtId="0" fontId="82" fillId="42" borderId="274" applyNumberFormat="0" applyAlignment="0" applyProtection="0"/>
    <xf numFmtId="0" fontId="26" fillId="35" borderId="267" applyNumberFormat="0" applyFont="0" applyAlignment="0" applyProtection="0"/>
    <xf numFmtId="0" fontId="82" fillId="42" borderId="274" applyNumberFormat="0" applyAlignment="0" applyProtection="0"/>
    <xf numFmtId="0" fontId="82" fillId="61" borderId="255" applyNumberFormat="0" applyAlignment="0" applyProtection="0"/>
    <xf numFmtId="0" fontId="85" fillId="55" borderId="268" applyNumberFormat="0" applyAlignment="0" applyProtection="0"/>
    <xf numFmtId="0" fontId="82" fillId="61" borderId="255" applyNumberFormat="0" applyAlignment="0" applyProtection="0"/>
    <xf numFmtId="0" fontId="26" fillId="63" borderId="268" applyNumberFormat="0" applyProtection="0">
      <alignment horizontal="left" vertical="center" indent="1"/>
    </xf>
    <xf numFmtId="0" fontId="69" fillId="35" borderId="276" applyNumberFormat="0" applyFont="0" applyAlignment="0" applyProtection="0"/>
    <xf numFmtId="0" fontId="26" fillId="35" borderId="276" applyNumberFormat="0" applyFont="0" applyAlignment="0" applyProtection="0"/>
    <xf numFmtId="0" fontId="26" fillId="63" borderId="277" applyNumberFormat="0" applyProtection="0">
      <alignment horizontal="left" vertical="center" indent="1"/>
    </xf>
    <xf numFmtId="0" fontId="87" fillId="0" borderId="278" applyNumberFormat="0" applyFill="0" applyAlignment="0" applyProtection="0"/>
    <xf numFmtId="179" fontId="67" fillId="0" borderId="272">
      <alignment horizontal="right"/>
    </xf>
    <xf numFmtId="0" fontId="26" fillId="63" borderId="277" applyNumberFormat="0" applyProtection="0">
      <alignment horizontal="left" vertical="center" indent="1"/>
    </xf>
    <xf numFmtId="0" fontId="26" fillId="63" borderId="277" applyNumberFormat="0" applyProtection="0">
      <alignment horizontal="left" vertical="center" indent="1"/>
    </xf>
    <xf numFmtId="0" fontId="69" fillId="35" borderId="276" applyNumberFormat="0" applyFont="0" applyAlignment="0" applyProtection="0"/>
    <xf numFmtId="0" fontId="82" fillId="42" borderId="274" applyNumberFormat="0" applyAlignment="0" applyProtection="0"/>
    <xf numFmtId="0" fontId="85" fillId="55" borderId="268" applyNumberFormat="0" applyAlignment="0" applyProtection="0"/>
    <xf numFmtId="0" fontId="146" fillId="2" borderId="274" applyNumberFormat="0" applyAlignment="0" applyProtection="0"/>
    <xf numFmtId="0" fontId="82" fillId="42" borderId="274" applyNumberFormat="0" applyAlignment="0" applyProtection="0"/>
    <xf numFmtId="0" fontId="26" fillId="63" borderId="268" applyNumberFormat="0" applyProtection="0">
      <alignment horizontal="left" vertical="center" indent="1"/>
    </xf>
    <xf numFmtId="0" fontId="26" fillId="63" borderId="268" applyNumberFormat="0" applyProtection="0">
      <alignment horizontal="left" vertical="center" indent="1"/>
    </xf>
    <xf numFmtId="0" fontId="82" fillId="61" borderId="274" applyNumberFormat="0" applyAlignment="0" applyProtection="0"/>
    <xf numFmtId="0" fontId="82" fillId="61" borderId="274" applyNumberFormat="0" applyAlignment="0" applyProtection="0"/>
    <xf numFmtId="0" fontId="131" fillId="55" borderId="265" applyNumberFormat="0" applyAlignment="0" applyProtection="0"/>
    <xf numFmtId="0" fontId="113" fillId="67" borderId="265" applyNumberFormat="0" applyAlignment="0" applyProtection="0"/>
    <xf numFmtId="0" fontId="36" fillId="35" borderId="267" applyNumberFormat="0" applyFont="0" applyAlignment="0" applyProtection="0"/>
    <xf numFmtId="0" fontId="26" fillId="63" borderId="277" applyNumberFormat="0" applyProtection="0">
      <alignment horizontal="left" vertical="center" indent="1"/>
    </xf>
    <xf numFmtId="0" fontId="75" fillId="55" borderId="274" applyNumberFormat="0" applyAlignment="0" applyProtection="0"/>
    <xf numFmtId="0" fontId="82" fillId="61" borderId="265" applyNumberFormat="0" applyAlignment="0" applyProtection="0"/>
    <xf numFmtId="0" fontId="26" fillId="63" borderId="268" applyNumberFormat="0" applyProtection="0">
      <alignment horizontal="left" vertical="center" indent="1"/>
    </xf>
    <xf numFmtId="0" fontId="113" fillId="67" borderId="274" applyNumberFormat="0" applyAlignment="0" applyProtection="0"/>
    <xf numFmtId="0" fontId="36" fillId="35" borderId="276" applyNumberFormat="0" applyFont="0" applyAlignment="0" applyProtection="0"/>
    <xf numFmtId="0" fontId="26" fillId="63" borderId="268" applyNumberFormat="0" applyProtection="0">
      <alignment horizontal="left" vertical="center" indent="1"/>
    </xf>
    <xf numFmtId="0" fontId="82" fillId="42" borderId="274" applyNumberFormat="0" applyAlignment="0" applyProtection="0"/>
    <xf numFmtId="0" fontId="26" fillId="63" borderId="268" applyNumberFormat="0" applyProtection="0">
      <alignment horizontal="left" vertical="center" indent="1"/>
    </xf>
    <xf numFmtId="0" fontId="82" fillId="61" borderId="274" applyNumberFormat="0" applyAlignment="0" applyProtection="0"/>
    <xf numFmtId="0" fontId="75" fillId="55" borderId="265" applyNumberFormat="0" applyAlignment="0" applyProtection="0"/>
    <xf numFmtId="0" fontId="138" fillId="42" borderId="265" applyNumberFormat="0" applyAlignment="0" applyProtection="0"/>
    <xf numFmtId="0" fontId="87" fillId="0" borderId="279" applyNumberFormat="0" applyFill="0" applyAlignment="0" applyProtection="0"/>
    <xf numFmtId="0" fontId="82" fillId="61" borderId="265" applyNumberFormat="0" applyAlignment="0" applyProtection="0"/>
    <xf numFmtId="0" fontId="26" fillId="70" borderId="267" applyNumberFormat="0" applyFont="0" applyAlignment="0" applyProtection="0"/>
    <xf numFmtId="0" fontId="26" fillId="35" borderId="267" applyNumberFormat="0" applyFont="0" applyAlignment="0" applyProtection="0"/>
    <xf numFmtId="0" fontId="82" fillId="61" borderId="265" applyNumberFormat="0" applyAlignment="0" applyProtection="0"/>
    <xf numFmtId="0" fontId="82" fillId="61" borderId="274" applyNumberFormat="0" applyAlignment="0" applyProtection="0"/>
    <xf numFmtId="0" fontId="131" fillId="55" borderId="255" applyNumberFormat="0" applyAlignment="0" applyProtection="0"/>
    <xf numFmtId="0" fontId="75" fillId="55" borderId="255" applyNumberFormat="0" applyAlignment="0" applyProtection="0"/>
    <xf numFmtId="0" fontId="146" fillId="2" borderId="255" applyNumberFormat="0" applyAlignment="0" applyProtection="0"/>
    <xf numFmtId="0" fontId="113" fillId="67" borderId="255" applyNumberFormat="0" applyAlignment="0" applyProtection="0"/>
    <xf numFmtId="0" fontId="131" fillId="55" borderId="255" applyNumberFormat="0" applyAlignment="0" applyProtection="0"/>
    <xf numFmtId="0" fontId="75" fillId="55" borderId="255" applyNumberFormat="0" applyAlignment="0" applyProtection="0"/>
    <xf numFmtId="0" fontId="82" fillId="42" borderId="274" applyNumberFormat="0" applyAlignment="0" applyProtection="0"/>
    <xf numFmtId="0" fontId="82" fillId="61" borderId="265" applyNumberFormat="0" applyAlignment="0" applyProtection="0"/>
    <xf numFmtId="0" fontId="26" fillId="35" borderId="267" applyNumberFormat="0" applyFont="0" applyAlignment="0" applyProtection="0"/>
    <xf numFmtId="0" fontId="85" fillId="67" borderId="277" applyNumberFormat="0" applyAlignment="0" applyProtection="0"/>
    <xf numFmtId="0" fontId="36" fillId="35" borderId="276" applyNumberFormat="0" applyFont="0" applyAlignment="0" applyProtection="0"/>
    <xf numFmtId="40" fontId="70" fillId="0" borderId="253"/>
    <xf numFmtId="40" fontId="71" fillId="0" borderId="253"/>
    <xf numFmtId="0" fontId="91" fillId="0" borderId="275"/>
    <xf numFmtId="40" fontId="67" fillId="0" borderId="281">
      <alignment horizontal="right"/>
    </xf>
    <xf numFmtId="0" fontId="87" fillId="0" borderId="278" applyNumberFormat="0" applyFill="0" applyAlignment="0" applyProtection="0"/>
    <xf numFmtId="4" fontId="69" fillId="62" borderId="258" applyNumberFormat="0" applyProtection="0">
      <alignment horizontal="left" vertical="center" indent="1"/>
    </xf>
    <xf numFmtId="4" fontId="69" fillId="64" borderId="258" applyNumberFormat="0" applyProtection="0">
      <alignment horizontal="right" vertical="center"/>
    </xf>
    <xf numFmtId="0" fontId="26" fillId="63" borderId="258" applyNumberFormat="0" applyProtection="0">
      <alignment horizontal="left" vertical="center" indent="1"/>
    </xf>
    <xf numFmtId="0" fontId="75" fillId="55" borderId="265" applyNumberFormat="0" applyAlignment="0" applyProtection="0"/>
    <xf numFmtId="0" fontId="138" fillId="42"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42" borderId="255" applyNumberFormat="0" applyAlignment="0" applyProtection="0"/>
    <xf numFmtId="0" fontId="82" fillId="75"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61" borderId="255" applyNumberFormat="0" applyAlignment="0" applyProtection="0"/>
    <xf numFmtId="0" fontId="138" fillId="42" borderId="255" applyNumberFormat="0" applyAlignment="0" applyProtection="0"/>
    <xf numFmtId="0" fontId="82" fillId="61" borderId="255" applyNumberFormat="0" applyAlignment="0" applyProtection="0"/>
    <xf numFmtId="0" fontId="82" fillId="42" borderId="255" applyNumberFormat="0" applyAlignment="0" applyProtection="0"/>
    <xf numFmtId="0" fontId="82" fillId="61" borderId="255" applyNumberFormat="0" applyAlignment="0" applyProtection="0"/>
    <xf numFmtId="0" fontId="36" fillId="35" borderId="257" applyNumberFormat="0" applyFont="0" applyAlignment="0" applyProtection="0"/>
    <xf numFmtId="0" fontId="85" fillId="55" borderId="258" applyNumberFormat="0" applyAlignment="0" applyProtection="0"/>
    <xf numFmtId="0" fontId="85" fillId="55" borderId="258" applyNumberFormat="0" applyAlignment="0" applyProtection="0"/>
    <xf numFmtId="0" fontId="36" fillId="35" borderId="257" applyNumberFormat="0" applyFont="0" applyAlignment="0" applyProtection="0"/>
    <xf numFmtId="0" fontId="36" fillId="35" borderId="257" applyNumberFormat="0" applyFont="0" applyAlignment="0" applyProtection="0"/>
    <xf numFmtId="0" fontId="26" fillId="35" borderId="257" applyNumberFormat="0" applyFont="0" applyAlignment="0" applyProtection="0"/>
    <xf numFmtId="0" fontId="82" fillId="42" borderId="265" applyNumberFormat="0" applyAlignment="0" applyProtection="0"/>
    <xf numFmtId="0" fontId="26" fillId="35" borderId="257" applyNumberFormat="0" applyFont="0" applyAlignment="0" applyProtection="0"/>
    <xf numFmtId="0" fontId="26" fillId="70" borderId="257" applyNumberFormat="0" applyFont="0" applyAlignment="0" applyProtection="0"/>
    <xf numFmtId="0" fontId="36" fillId="35" borderId="257" applyNumberFormat="0" applyFont="0" applyAlignment="0" applyProtection="0"/>
    <xf numFmtId="0" fontId="26" fillId="70" borderId="257" applyNumberFormat="0" applyFont="0" applyAlignment="0" applyProtection="0"/>
    <xf numFmtId="0" fontId="26" fillId="35" borderId="257" applyNumberFormat="0" applyFont="0" applyAlignment="0" applyProtection="0"/>
    <xf numFmtId="0" fontId="26" fillId="35" borderId="257" applyNumberFormat="0" applyFont="0" applyAlignment="0" applyProtection="0"/>
    <xf numFmtId="0" fontId="36" fillId="35" borderId="257" applyNumberFormat="0" applyFont="0" applyAlignment="0" applyProtection="0"/>
    <xf numFmtId="0" fontId="36" fillId="35" borderId="257" applyNumberFormat="0" applyFont="0" applyAlignment="0" applyProtection="0"/>
    <xf numFmtId="0" fontId="26" fillId="35" borderId="257" applyNumberFormat="0" applyFont="0" applyAlignment="0" applyProtection="0"/>
    <xf numFmtId="0" fontId="26" fillId="35" borderId="257" applyNumberFormat="0" applyFont="0" applyAlignment="0" applyProtection="0"/>
    <xf numFmtId="0" fontId="26" fillId="35" borderId="257" applyNumberFormat="0" applyFont="0" applyAlignment="0" applyProtection="0"/>
    <xf numFmtId="0" fontId="69" fillId="35" borderId="257" applyNumberFormat="0" applyFont="0" applyAlignment="0" applyProtection="0"/>
    <xf numFmtId="0" fontId="141" fillId="55" borderId="258" applyNumberFormat="0" applyAlignment="0" applyProtection="0"/>
    <xf numFmtId="0" fontId="85" fillId="55" borderId="258" applyNumberFormat="0" applyAlignment="0" applyProtection="0"/>
    <xf numFmtId="0" fontId="85" fillId="2" borderId="258" applyNumberFormat="0" applyAlignment="0" applyProtection="0"/>
    <xf numFmtId="0" fontId="85" fillId="67" borderId="258" applyNumberFormat="0" applyAlignment="0" applyProtection="0"/>
    <xf numFmtId="0" fontId="141" fillId="55" borderId="258" applyNumberFormat="0" applyAlignment="0" applyProtection="0"/>
    <xf numFmtId="0" fontId="85" fillId="55" borderId="258" applyNumberFormat="0" applyAlignment="0" applyProtection="0"/>
    <xf numFmtId="0" fontId="36" fillId="35" borderId="276" applyNumberFormat="0" applyFont="0" applyAlignment="0" applyProtection="0"/>
    <xf numFmtId="0" fontId="91" fillId="0" borderId="275"/>
    <xf numFmtId="0" fontId="26" fillId="35" borderId="276" applyNumberFormat="0" applyFont="0" applyAlignment="0" applyProtection="0"/>
    <xf numFmtId="0" fontId="26" fillId="63" borderId="277" applyNumberFormat="0" applyProtection="0">
      <alignment horizontal="left" vertical="center" indent="1"/>
    </xf>
    <xf numFmtId="10" fontId="6" fillId="60" borderId="273" applyNumberFormat="0" applyBorder="0" applyAlignment="0" applyProtection="0"/>
    <xf numFmtId="0" fontId="26" fillId="70" borderId="276" applyNumberFormat="0" applyFont="0" applyAlignment="0" applyProtection="0"/>
    <xf numFmtId="0" fontId="26" fillId="63" borderId="277"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85" fillId="67" borderId="277" applyNumberFormat="0" applyAlignment="0" applyProtection="0"/>
    <xf numFmtId="0" fontId="97" fillId="0" borderId="259" applyNumberFormat="0" applyFill="0" applyAlignment="0" applyProtection="0"/>
    <xf numFmtId="0" fontId="87" fillId="0" borderId="259" applyNumberFormat="0" applyFill="0" applyAlignment="0" applyProtection="0"/>
    <xf numFmtId="0" fontId="87" fillId="0" borderId="261" applyNumberFormat="0" applyFill="0" applyAlignment="0" applyProtection="0"/>
    <xf numFmtId="0" fontId="87" fillId="0" borderId="260" applyNumberFormat="0" applyFill="0" applyAlignment="0" applyProtection="0"/>
    <xf numFmtId="0" fontId="97" fillId="0" borderId="259" applyNumberFormat="0" applyFill="0" applyAlignment="0" applyProtection="0"/>
    <xf numFmtId="0" fontId="82" fillId="75" borderId="274" applyNumberFormat="0" applyAlignment="0" applyProtection="0"/>
    <xf numFmtId="0" fontId="87" fillId="0" borderId="260" applyNumberFormat="0" applyFill="0" applyAlignment="0" applyProtection="0"/>
    <xf numFmtId="0" fontId="87" fillId="0" borderId="269" applyNumberFormat="0" applyFill="0" applyAlignment="0" applyProtection="0"/>
    <xf numFmtId="0" fontId="138" fillId="42" borderId="255" applyNumberFormat="0" applyAlignment="0" applyProtection="0"/>
    <xf numFmtId="0" fontId="91" fillId="0" borderId="275"/>
    <xf numFmtId="0" fontId="85" fillId="55" borderId="258" applyNumberFormat="0" applyAlignment="0" applyProtection="0"/>
    <xf numFmtId="0" fontId="85" fillId="2" borderId="258" applyNumberFormat="0" applyAlignment="0" applyProtection="0"/>
    <xf numFmtId="0" fontId="36" fillId="35" borderId="257" applyNumberFormat="0" applyFont="0" applyAlignment="0" applyProtection="0"/>
    <xf numFmtId="0" fontId="26" fillId="70" borderId="257" applyNumberFormat="0" applyFont="0" applyAlignment="0" applyProtection="0"/>
    <xf numFmtId="0" fontId="36" fillId="35" borderId="267" applyNumberFormat="0" applyFont="0" applyAlignment="0" applyProtection="0"/>
    <xf numFmtId="0" fontId="82" fillId="42" borderId="255" applyNumberFormat="0" applyAlignment="0" applyProtection="0"/>
    <xf numFmtId="0" fontId="82" fillId="61" borderId="255" applyNumberFormat="0" applyAlignment="0" applyProtection="0"/>
    <xf numFmtId="0" fontId="82" fillId="61" borderId="255" applyNumberFormat="0" applyAlignment="0" applyProtection="0"/>
    <xf numFmtId="4" fontId="69" fillId="62" borderId="268" applyNumberFormat="0" applyProtection="0">
      <alignment horizontal="left" vertical="center" indent="1"/>
    </xf>
    <xf numFmtId="0" fontId="82" fillId="61" borderId="274" applyNumberFormat="0" applyAlignment="0" applyProtection="0"/>
    <xf numFmtId="0" fontId="75" fillId="55" borderId="274" applyNumberFormat="0" applyAlignment="0" applyProtection="0"/>
    <xf numFmtId="0" fontId="75" fillId="55" borderId="274" applyNumberFormat="0" applyAlignment="0" applyProtection="0"/>
    <xf numFmtId="0" fontId="85" fillId="2" borderId="277" applyNumberFormat="0" applyAlignment="0" applyProtection="0"/>
    <xf numFmtId="0" fontId="85" fillId="55" borderId="277" applyNumberFormat="0" applyAlignment="0" applyProtection="0"/>
    <xf numFmtId="0" fontId="26" fillId="35" borderId="267" applyNumberFormat="0" applyFont="0" applyAlignment="0" applyProtection="0"/>
    <xf numFmtId="0" fontId="138" fillId="42" borderId="265" applyNumberFormat="0" applyAlignment="0" applyProtection="0"/>
    <xf numFmtId="0" fontId="82" fillId="61" borderId="274" applyNumberFormat="0" applyAlignment="0" applyProtection="0"/>
    <xf numFmtId="0" fontId="26" fillId="63" borderId="277" applyNumberFormat="0" applyProtection="0">
      <alignment horizontal="left" vertical="center" indent="1"/>
    </xf>
    <xf numFmtId="0" fontId="87" fillId="0" borderId="279" applyNumberFormat="0" applyFill="0" applyAlignment="0" applyProtection="0"/>
    <xf numFmtId="0" fontId="85" fillId="67" borderId="268" applyNumberFormat="0" applyAlignment="0" applyProtection="0"/>
    <xf numFmtId="0" fontId="26" fillId="35" borderId="267" applyNumberFormat="0" applyFont="0" applyAlignment="0" applyProtection="0"/>
    <xf numFmtId="0" fontId="82" fillId="61" borderId="265" applyNumberFormat="0" applyAlignment="0" applyProtection="0"/>
    <xf numFmtId="0" fontId="26" fillId="63" borderId="268" applyNumberFormat="0" applyProtection="0">
      <alignment horizontal="left" vertical="center" indent="1"/>
    </xf>
    <xf numFmtId="0" fontId="97" fillId="0" borderId="269" applyNumberFormat="0" applyFill="0" applyAlignment="0" applyProtection="0"/>
    <xf numFmtId="0" fontId="131" fillId="55" borderId="265" applyNumberFormat="0" applyAlignment="0" applyProtection="0"/>
    <xf numFmtId="0" fontId="82" fillId="75" borderId="265" applyNumberFormat="0" applyAlignment="0" applyProtection="0"/>
    <xf numFmtId="10" fontId="6" fillId="60" borderId="273" applyNumberFormat="0" applyBorder="0" applyAlignment="0" applyProtection="0"/>
    <xf numFmtId="0" fontId="75" fillId="55" borderId="255" applyNumberFormat="0" applyAlignment="0" applyProtection="0"/>
    <xf numFmtId="0" fontId="26" fillId="35" borderId="276" applyNumberFormat="0" applyFont="0" applyAlignment="0" applyProtection="0"/>
    <xf numFmtId="0" fontId="75" fillId="55" borderId="255" applyNumberFormat="0" applyAlignment="0" applyProtection="0"/>
    <xf numFmtId="0" fontId="75" fillId="55" borderId="255" applyNumberFormat="0" applyAlignment="0" applyProtection="0"/>
    <xf numFmtId="0" fontId="26" fillId="63" borderId="277" applyNumberFormat="0" applyProtection="0">
      <alignment horizontal="left" vertical="center" indent="1"/>
    </xf>
    <xf numFmtId="179" fontId="67" fillId="0" borderId="272">
      <alignment horizontal="right"/>
    </xf>
    <xf numFmtId="0" fontId="91" fillId="0" borderId="275"/>
    <xf numFmtId="0" fontId="138" fillId="42" borderId="265" applyNumberFormat="0" applyAlignment="0" applyProtection="0"/>
    <xf numFmtId="0" fontId="26" fillId="63" borderId="277" applyNumberFormat="0" applyProtection="0">
      <alignment horizontal="left" vertical="center" indent="1"/>
    </xf>
    <xf numFmtId="40" fontId="71" fillId="0" borderId="253"/>
    <xf numFmtId="0" fontId="87" fillId="0" borderId="278" applyNumberFormat="0" applyFill="0" applyAlignment="0" applyProtection="0"/>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4" fontId="69" fillId="62" borderId="258" applyNumberFormat="0" applyProtection="0">
      <alignment horizontal="left" vertical="center" indent="1"/>
    </xf>
    <xf numFmtId="0" fontId="26" fillId="63" borderId="277" applyNumberFormat="0" applyProtection="0">
      <alignment horizontal="left" vertical="center" indent="1"/>
    </xf>
    <xf numFmtId="0" fontId="26" fillId="63" borderId="268" applyNumberFormat="0" applyProtection="0">
      <alignment horizontal="left" vertical="center" indent="1"/>
    </xf>
    <xf numFmtId="0" fontId="138" fillId="42" borderId="255" applyNumberFormat="0" applyAlignment="0" applyProtection="0"/>
    <xf numFmtId="0" fontId="82" fillId="42" borderId="255" applyNumberFormat="0" applyAlignment="0" applyProtection="0"/>
    <xf numFmtId="0" fontId="82" fillId="61" borderId="255" applyNumberFormat="0" applyAlignment="0" applyProtection="0"/>
    <xf numFmtId="0" fontId="82" fillId="42"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42" borderId="255" applyNumberFormat="0" applyAlignment="0" applyProtection="0"/>
    <xf numFmtId="0" fontId="82" fillId="61" borderId="255" applyNumberFormat="0" applyAlignment="0" applyProtection="0"/>
    <xf numFmtId="0" fontId="85" fillId="55" borderId="258" applyNumberFormat="0" applyAlignment="0" applyProtection="0"/>
    <xf numFmtId="0" fontId="26" fillId="35" borderId="257" applyNumberFormat="0" applyFont="0" applyAlignment="0" applyProtection="0"/>
    <xf numFmtId="0" fontId="69" fillId="35" borderId="257" applyNumberFormat="0" applyFont="0" applyAlignment="0" applyProtection="0"/>
    <xf numFmtId="0" fontId="36" fillId="35" borderId="257" applyNumberFormat="0" applyFont="0" applyAlignment="0" applyProtection="0"/>
    <xf numFmtId="0" fontId="36" fillId="35" borderId="257" applyNumberFormat="0" applyFont="0" applyAlignment="0" applyProtection="0"/>
    <xf numFmtId="0" fontId="36" fillId="35" borderId="257" applyNumberFormat="0" applyFont="0" applyAlignment="0" applyProtection="0"/>
    <xf numFmtId="0" fontId="36" fillId="35" borderId="257" applyNumberFormat="0" applyFont="0" applyAlignment="0" applyProtection="0"/>
    <xf numFmtId="0" fontId="85" fillId="55" borderId="258" applyNumberFormat="0" applyAlignment="0" applyProtection="0"/>
    <xf numFmtId="0" fontId="85" fillId="55" borderId="258" applyNumberFormat="0" applyAlignment="0" applyProtection="0"/>
    <xf numFmtId="0" fontId="85" fillId="55" borderId="258" applyNumberFormat="0" applyAlignment="0" applyProtection="0"/>
    <xf numFmtId="0" fontId="26" fillId="63" borderId="277" applyNumberFormat="0" applyProtection="0">
      <alignment horizontal="left" vertical="center" indent="1"/>
    </xf>
    <xf numFmtId="0" fontId="26" fillId="63" borderId="277"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87" fillId="0" borderId="259" applyNumberFormat="0" applyFill="0" applyAlignment="0" applyProtection="0"/>
    <xf numFmtId="0" fontId="82" fillId="42" borderId="274" applyNumberFormat="0" applyAlignment="0" applyProtection="0"/>
    <xf numFmtId="0" fontId="87" fillId="0" borderId="259" applyNumberFormat="0" applyFill="0" applyAlignment="0" applyProtection="0"/>
    <xf numFmtId="0" fontId="87" fillId="0" borderId="259" applyNumberFormat="0" applyFill="0" applyAlignment="0" applyProtection="0"/>
    <xf numFmtId="0" fontId="87" fillId="0" borderId="269" applyNumberFormat="0" applyFill="0" applyAlignment="0" applyProtection="0"/>
    <xf numFmtId="0" fontId="138" fillId="42" borderId="255" applyNumberFormat="0" applyAlignment="0" applyProtection="0"/>
    <xf numFmtId="0" fontId="26" fillId="35" borderId="257" applyNumberFormat="0" applyFont="0" applyAlignment="0" applyProtection="0"/>
    <xf numFmtId="0" fontId="87" fillId="0" borderId="259" applyNumberFormat="0" applyFill="0" applyAlignment="0" applyProtection="0"/>
    <xf numFmtId="0" fontId="82" fillId="42" borderId="255" applyNumberFormat="0" applyAlignment="0" applyProtection="0"/>
    <xf numFmtId="10" fontId="6" fillId="60" borderId="254" applyNumberFormat="0" applyBorder="0" applyAlignment="0" applyProtection="0"/>
    <xf numFmtId="179" fontId="67" fillId="0" borderId="281">
      <alignment horizontal="right"/>
    </xf>
    <xf numFmtId="0" fontId="82" fillId="61" borderId="274" applyNumberFormat="0" applyAlignment="0" applyProtection="0"/>
    <xf numFmtId="0" fontId="141" fillId="55" borderId="258" applyNumberFormat="0" applyAlignment="0" applyProtection="0"/>
    <xf numFmtId="0" fontId="36" fillId="35" borderId="257" applyNumberFormat="0" applyFont="0" applyAlignment="0" applyProtection="0"/>
    <xf numFmtId="0" fontId="82" fillId="61" borderId="255" applyNumberFormat="0" applyAlignment="0" applyProtection="0"/>
    <xf numFmtId="0" fontId="26" fillId="63" borderId="268" applyNumberFormat="0" applyProtection="0">
      <alignment horizontal="left" vertical="center" indent="1"/>
    </xf>
    <xf numFmtId="0" fontId="26" fillId="63" borderId="268" applyNumberFormat="0" applyProtection="0">
      <alignment horizontal="left" vertical="center" indent="1"/>
    </xf>
    <xf numFmtId="0" fontId="26" fillId="63" borderId="268" applyNumberFormat="0" applyProtection="0">
      <alignment horizontal="left" vertical="center" indent="1"/>
    </xf>
    <xf numFmtId="0" fontId="26" fillId="63" borderId="268" applyNumberFormat="0" applyProtection="0">
      <alignment horizontal="left" vertical="center" indent="1"/>
    </xf>
    <xf numFmtId="4" fontId="69" fillId="62" borderId="268" applyNumberFormat="0" applyProtection="0">
      <alignment horizontal="left" vertical="center" indent="1"/>
    </xf>
    <xf numFmtId="0" fontId="26" fillId="63" borderId="277" applyNumberFormat="0" applyProtection="0">
      <alignment horizontal="left" vertical="center" indent="1"/>
    </xf>
    <xf numFmtId="0" fontId="138" fillId="42" borderId="255" applyNumberFormat="0" applyAlignment="0" applyProtection="0"/>
    <xf numFmtId="0" fontId="82" fillId="42" borderId="255" applyNumberFormat="0" applyAlignment="0" applyProtection="0"/>
    <xf numFmtId="0" fontId="82" fillId="61" borderId="255" applyNumberFormat="0" applyAlignment="0" applyProtection="0"/>
    <xf numFmtId="0" fontId="82" fillId="42" borderId="255" applyNumberFormat="0" applyAlignment="0" applyProtection="0"/>
    <xf numFmtId="0" fontId="82" fillId="61" borderId="255" applyNumberFormat="0" applyAlignment="0" applyProtection="0"/>
    <xf numFmtId="0" fontId="82" fillId="61" borderId="255" applyNumberFormat="0" applyAlignment="0" applyProtection="0"/>
    <xf numFmtId="0" fontId="82" fillId="42" borderId="255" applyNumberFormat="0" applyAlignment="0" applyProtection="0"/>
    <xf numFmtId="0" fontId="82" fillId="61" borderId="255" applyNumberFormat="0" applyAlignment="0" applyProtection="0"/>
    <xf numFmtId="0" fontId="85" fillId="55" borderId="268" applyNumberFormat="0" applyAlignment="0" applyProtection="0"/>
    <xf numFmtId="0" fontId="26" fillId="35" borderId="267" applyNumberFormat="0" applyFont="0" applyAlignment="0" applyProtection="0"/>
    <xf numFmtId="0" fontId="69" fillId="35" borderId="267" applyNumberFormat="0" applyFont="0" applyAlignment="0" applyProtection="0"/>
    <xf numFmtId="0" fontId="36" fillId="35" borderId="267" applyNumberFormat="0" applyFont="0" applyAlignment="0" applyProtection="0"/>
    <xf numFmtId="0" fontId="36" fillId="35" borderId="267" applyNumberFormat="0" applyFont="0" applyAlignment="0" applyProtection="0"/>
    <xf numFmtId="0" fontId="36" fillId="35" borderId="257" applyNumberFormat="0" applyFont="0" applyAlignment="0" applyProtection="0"/>
    <xf numFmtId="0" fontId="36" fillId="35" borderId="257" applyNumberFormat="0" applyFont="0" applyAlignment="0" applyProtection="0"/>
    <xf numFmtId="0" fontId="85" fillId="55" borderId="258" applyNumberFormat="0" applyAlignment="0" applyProtection="0"/>
    <xf numFmtId="0" fontId="85" fillId="55" borderId="258" applyNumberFormat="0" applyAlignment="0" applyProtection="0"/>
    <xf numFmtId="0" fontId="85" fillId="55" borderId="258" applyNumberFormat="0" applyAlignment="0" applyProtection="0"/>
    <xf numFmtId="0" fontId="87" fillId="0" borderId="279" applyNumberFormat="0" applyFill="0" applyAlignment="0" applyProtection="0"/>
    <xf numFmtId="0" fontId="85" fillId="55" borderId="277" applyNumberFormat="0" applyAlignment="0" applyProtection="0"/>
    <xf numFmtId="40" fontId="71" fillId="0" borderId="272"/>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26" fillId="63" borderId="258" applyNumberFormat="0" applyProtection="0">
      <alignment horizontal="left" vertical="center" indent="1"/>
    </xf>
    <xf numFmtId="0" fontId="87" fillId="0" borderId="259" applyNumberFormat="0" applyFill="0" applyAlignment="0" applyProtection="0"/>
    <xf numFmtId="0" fontId="87" fillId="0" borderId="259" applyNumberFormat="0" applyFill="0" applyAlignment="0" applyProtection="0"/>
    <xf numFmtId="0" fontId="87" fillId="0" borderId="259" applyNumberFormat="0" applyFill="0" applyAlignment="0" applyProtection="0"/>
    <xf numFmtId="0" fontId="87" fillId="0" borderId="278" applyNumberFormat="0" applyFill="0" applyAlignment="0" applyProtection="0"/>
    <xf numFmtId="0" fontId="138" fillId="42" borderId="255" applyNumberFormat="0" applyAlignment="0" applyProtection="0"/>
    <xf numFmtId="0" fontId="26" fillId="35" borderId="257" applyNumberFormat="0" applyFont="0" applyAlignment="0" applyProtection="0"/>
    <xf numFmtId="0" fontId="87" fillId="0" borderId="259" applyNumberFormat="0" applyFill="0" applyAlignment="0" applyProtection="0"/>
    <xf numFmtId="0" fontId="82" fillId="42" borderId="265" applyNumberFormat="0" applyAlignment="0" applyProtection="0"/>
    <xf numFmtId="10" fontId="6" fillId="60" borderId="264" applyNumberFormat="0" applyBorder="0" applyAlignment="0" applyProtection="0"/>
    <xf numFmtId="40" fontId="67" fillId="0" borderId="272">
      <alignment horizontal="right"/>
    </xf>
    <xf numFmtId="0" fontId="75" fillId="55" borderId="274" applyNumberFormat="0" applyAlignment="0" applyProtection="0"/>
    <xf numFmtId="0" fontId="141" fillId="55" borderId="268" applyNumberFormat="0" applyAlignment="0" applyProtection="0"/>
    <xf numFmtId="0" fontId="36" fillId="35" borderId="267" applyNumberFormat="0" applyFont="0" applyAlignment="0" applyProtection="0"/>
    <xf numFmtId="0" fontId="82" fillId="61" borderId="265" applyNumberFormat="0" applyAlignment="0" applyProtection="0"/>
    <xf numFmtId="0" fontId="85" fillId="55" borderId="277" applyNumberFormat="0" applyAlignment="0" applyProtection="0"/>
    <xf numFmtId="0" fontId="26" fillId="35" borderId="276" applyNumberFormat="0" applyFont="0" applyAlignment="0" applyProtection="0"/>
    <xf numFmtId="0" fontId="87" fillId="0" borderId="278" applyNumberFormat="0" applyFill="0" applyAlignment="0" applyProtection="0"/>
    <xf numFmtId="0" fontId="26" fillId="63" borderId="277" applyNumberFormat="0" applyProtection="0">
      <alignment horizontal="left" vertical="center" indent="1"/>
    </xf>
    <xf numFmtId="0" fontId="26" fillId="63" borderId="277" applyNumberFormat="0" applyProtection="0">
      <alignment horizontal="left" vertical="center" indent="1"/>
    </xf>
    <xf numFmtId="0" fontId="26" fillId="63" borderId="277" applyNumberFormat="0" applyProtection="0">
      <alignment horizontal="left" vertical="center" indent="1"/>
    </xf>
    <xf numFmtId="4" fontId="69" fillId="64" borderId="277" applyNumberFormat="0" applyProtection="0">
      <alignment horizontal="right" vertical="center"/>
    </xf>
    <xf numFmtId="0" fontId="26" fillId="63" borderId="277" applyNumberFormat="0" applyProtection="0">
      <alignment horizontal="left" vertical="center" indent="1"/>
    </xf>
    <xf numFmtId="0" fontId="138" fillId="42" borderId="265" applyNumberFormat="0" applyAlignment="0" applyProtection="0"/>
    <xf numFmtId="0" fontId="82" fillId="42" borderId="265" applyNumberFormat="0" applyAlignment="0" applyProtection="0"/>
    <xf numFmtId="0" fontId="82" fillId="61" borderId="265" applyNumberFormat="0" applyAlignment="0" applyProtection="0"/>
    <xf numFmtId="0" fontId="82" fillId="42" borderId="265" applyNumberFormat="0" applyAlignment="0" applyProtection="0"/>
    <xf numFmtId="0" fontId="82" fillId="61" borderId="265" applyNumberFormat="0" applyAlignment="0" applyProtection="0"/>
    <xf numFmtId="0" fontId="82" fillId="61" borderId="265" applyNumberFormat="0" applyAlignment="0" applyProtection="0"/>
    <xf numFmtId="0" fontId="82" fillId="42" borderId="265" applyNumberFormat="0" applyAlignment="0" applyProtection="0"/>
    <xf numFmtId="0" fontId="82" fillId="61" borderId="265" applyNumberFormat="0" applyAlignment="0" applyProtection="0"/>
    <xf numFmtId="0" fontId="36" fillId="35" borderId="276" applyNumberFormat="0" applyFont="0" applyAlignment="0" applyProtection="0"/>
    <xf numFmtId="0" fontId="36" fillId="35" borderId="276" applyNumberFormat="0" applyFont="0" applyAlignment="0" applyProtection="0"/>
    <xf numFmtId="0" fontId="69" fillId="35" borderId="276" applyNumberFormat="0" applyFont="0" applyAlignment="0" applyProtection="0"/>
    <xf numFmtId="0" fontId="26" fillId="35" borderId="276" applyNumberFormat="0" applyFont="0" applyAlignment="0" applyProtection="0"/>
    <xf numFmtId="0" fontId="26" fillId="35" borderId="276" applyNumberFormat="0" applyFont="0" applyAlignment="0" applyProtection="0"/>
    <xf numFmtId="0" fontId="36" fillId="35" borderId="267" applyNumberFormat="0" applyFont="0" applyAlignment="0" applyProtection="0"/>
    <xf numFmtId="0" fontId="36" fillId="35" borderId="267" applyNumberFormat="0" applyFont="0" applyAlignment="0" applyProtection="0"/>
    <xf numFmtId="0" fontId="85" fillId="55" borderId="268" applyNumberFormat="0" applyAlignment="0" applyProtection="0"/>
    <xf numFmtId="0" fontId="85" fillId="55" borderId="268" applyNumberFormat="0" applyAlignment="0" applyProtection="0"/>
    <xf numFmtId="0" fontId="85" fillId="55" borderId="268" applyNumberFormat="0" applyAlignment="0" applyProtection="0"/>
    <xf numFmtId="0" fontId="26" fillId="63" borderId="268" applyNumberFormat="0" applyProtection="0">
      <alignment horizontal="left" vertical="center" indent="1"/>
    </xf>
    <xf numFmtId="0" fontId="26" fillId="63" borderId="268" applyNumberFormat="0" applyProtection="0">
      <alignment horizontal="left" vertical="center" indent="1"/>
    </xf>
    <xf numFmtId="0" fontId="26" fillId="63" borderId="268" applyNumberFormat="0" applyProtection="0">
      <alignment horizontal="left" vertical="center" indent="1"/>
    </xf>
    <xf numFmtId="0" fontId="87" fillId="0" borderId="269" applyNumberFormat="0" applyFill="0" applyAlignment="0" applyProtection="0"/>
    <xf numFmtId="0" fontId="87" fillId="0" borderId="269" applyNumberFormat="0" applyFill="0" applyAlignment="0" applyProtection="0"/>
    <xf numFmtId="0" fontId="26" fillId="63" borderId="277" applyNumberFormat="0" applyProtection="0">
      <alignment horizontal="left" vertical="center" indent="1"/>
    </xf>
    <xf numFmtId="0" fontId="87" fillId="0" borderId="269" applyNumberFormat="0" applyFill="0" applyAlignment="0" applyProtection="0"/>
    <xf numFmtId="0" fontId="138" fillId="42" borderId="265" applyNumberFormat="0" applyAlignment="0" applyProtection="0"/>
    <xf numFmtId="0" fontId="26" fillId="35" borderId="267" applyNumberFormat="0" applyFont="0" applyAlignment="0" applyProtection="0"/>
    <xf numFmtId="0" fontId="87" fillId="0" borderId="269" applyNumberFormat="0" applyFill="0" applyAlignment="0" applyProtection="0"/>
    <xf numFmtId="0" fontId="82" fillId="42" borderId="274" applyNumberFormat="0" applyAlignment="0" applyProtection="0"/>
    <xf numFmtId="10" fontId="6" fillId="60" borderId="273" applyNumberFormat="0" applyBorder="0" applyAlignment="0" applyProtection="0"/>
    <xf numFmtId="0" fontId="85" fillId="55" borderId="277" applyNumberFormat="0" applyAlignment="0" applyProtection="0"/>
    <xf numFmtId="0" fontId="36" fillId="35" borderId="276" applyNumberFormat="0" applyFont="0" applyAlignment="0" applyProtection="0"/>
    <xf numFmtId="0" fontId="82" fillId="61" borderId="274" applyNumberFormat="0" applyAlignment="0" applyProtection="0"/>
    <xf numFmtId="0" fontId="87" fillId="0" borderId="278" applyNumberFormat="0" applyFill="0" applyAlignment="0" applyProtection="0"/>
    <xf numFmtId="0" fontId="82" fillId="61" borderId="274" applyNumberFormat="0" applyAlignment="0" applyProtection="0"/>
    <xf numFmtId="10" fontId="6" fillId="60" borderId="273" applyNumberFormat="0" applyBorder="0" applyAlignment="0" applyProtection="0"/>
    <xf numFmtId="0" fontId="138" fillId="42" borderId="274" applyNumberFormat="0" applyAlignment="0" applyProtection="0"/>
    <xf numFmtId="0" fontId="82" fillId="42" borderId="274" applyNumberFormat="0" applyAlignment="0" applyProtection="0"/>
    <xf numFmtId="0" fontId="82" fillId="61" borderId="274" applyNumberFormat="0" applyAlignment="0" applyProtection="0"/>
    <xf numFmtId="0" fontId="82" fillId="42" borderId="274" applyNumberFormat="0" applyAlignment="0" applyProtection="0"/>
    <xf numFmtId="0" fontId="82" fillId="61" borderId="274" applyNumberFormat="0" applyAlignment="0" applyProtection="0"/>
    <xf numFmtId="0" fontId="82" fillId="61" borderId="274" applyNumberFormat="0" applyAlignment="0" applyProtection="0"/>
    <xf numFmtId="0" fontId="82" fillId="42" borderId="274" applyNumberFormat="0" applyAlignment="0" applyProtection="0"/>
    <xf numFmtId="0" fontId="82" fillId="61" borderId="274" applyNumberFormat="0" applyAlignment="0" applyProtection="0"/>
    <xf numFmtId="0" fontId="36" fillId="35" borderId="276" applyNumberFormat="0" applyFont="0" applyAlignment="0" applyProtection="0"/>
    <xf numFmtId="0" fontId="36" fillId="35" borderId="276" applyNumberFormat="0" applyFont="0" applyAlignment="0" applyProtection="0"/>
    <xf numFmtId="0" fontId="85" fillId="55" borderId="277" applyNumberFormat="0" applyAlignment="0" applyProtection="0"/>
    <xf numFmtId="0" fontId="85" fillId="55" borderId="277" applyNumberFormat="0" applyAlignment="0" applyProtection="0"/>
    <xf numFmtId="0" fontId="85" fillId="55" borderId="277" applyNumberFormat="0" applyAlignment="0" applyProtection="0"/>
    <xf numFmtId="0" fontId="26" fillId="63" borderId="277" applyNumberFormat="0" applyProtection="0">
      <alignment horizontal="left" vertical="center" indent="1"/>
    </xf>
    <xf numFmtId="0" fontId="26" fillId="63" borderId="277" applyNumberFormat="0" applyProtection="0">
      <alignment horizontal="left" vertical="center" indent="1"/>
    </xf>
    <xf numFmtId="0" fontId="26" fillId="63" borderId="277" applyNumberFormat="0" applyProtection="0">
      <alignment horizontal="left" vertical="center" indent="1"/>
    </xf>
    <xf numFmtId="0" fontId="87" fillId="0" borderId="278" applyNumberFormat="0" applyFill="0" applyAlignment="0" applyProtection="0"/>
    <xf numFmtId="0" fontId="87" fillId="0" borderId="278" applyNumberFormat="0" applyFill="0" applyAlignment="0" applyProtection="0"/>
    <xf numFmtId="0" fontId="87" fillId="0" borderId="278" applyNumberFormat="0" applyFill="0" applyAlignment="0" applyProtection="0"/>
    <xf numFmtId="0" fontId="138" fillId="42" borderId="274" applyNumberFormat="0" applyAlignment="0" applyProtection="0"/>
    <xf numFmtId="0" fontId="26" fillId="35" borderId="276" applyNumberFormat="0" applyFont="0" applyAlignment="0" applyProtection="0"/>
    <xf numFmtId="0" fontId="87" fillId="0" borderId="278" applyNumberFormat="0" applyFill="0" applyAlignment="0" applyProtection="0"/>
    <xf numFmtId="0" fontId="87" fillId="0" borderId="278" applyNumberFormat="0" applyFill="0" applyAlignment="0" applyProtection="0"/>
    <xf numFmtId="0" fontId="26" fillId="35" borderId="276" applyNumberFormat="0" applyFont="0" applyAlignment="0" applyProtection="0"/>
    <xf numFmtId="0" fontId="87" fillId="0" borderId="279" applyNumberFormat="0" applyFill="0" applyAlignment="0" applyProtection="0"/>
    <xf numFmtId="0" fontId="87" fillId="0" borderId="278" applyNumberFormat="0" applyFill="0" applyAlignment="0" applyProtection="0"/>
    <xf numFmtId="0" fontId="26" fillId="63" borderId="277" applyNumberFormat="0" applyProtection="0">
      <alignment horizontal="left" vertical="center" indent="1"/>
    </xf>
    <xf numFmtId="4" fontId="69" fillId="62" borderId="277" applyNumberFormat="0" applyProtection="0">
      <alignment vertical="center"/>
    </xf>
    <xf numFmtId="4" fontId="69" fillId="62" borderId="277" applyNumberFormat="0" applyProtection="0">
      <alignment horizontal="left" vertical="center" indent="1"/>
    </xf>
    <xf numFmtId="0" fontId="26" fillId="35" borderId="276" applyNumberFormat="0" applyFont="0" applyAlignment="0" applyProtection="0"/>
    <xf numFmtId="0" fontId="26" fillId="35" borderId="276" applyNumberFormat="0" applyFont="0" applyAlignment="0" applyProtection="0"/>
    <xf numFmtId="0" fontId="85" fillId="55" borderId="277" applyNumberFormat="0" applyAlignment="0" applyProtection="0"/>
    <xf numFmtId="0" fontId="85" fillId="55" borderId="277" applyNumberFormat="0" applyAlignment="0" applyProtection="0"/>
    <xf numFmtId="0" fontId="26" fillId="63" borderId="277" applyNumberFormat="0" applyProtection="0">
      <alignment horizontal="left" vertical="center" indent="1"/>
    </xf>
    <xf numFmtId="0" fontId="85" fillId="55" borderId="277" applyNumberFormat="0" applyAlignment="0" applyProtection="0"/>
    <xf numFmtId="0" fontId="36" fillId="35" borderId="276" applyNumberFormat="0" applyFont="0" applyAlignment="0" applyProtection="0"/>
    <xf numFmtId="0" fontId="82" fillId="61" borderId="274" applyNumberFormat="0" applyAlignment="0" applyProtection="0"/>
    <xf numFmtId="0" fontId="82" fillId="61" borderId="274" applyNumberFormat="0" applyAlignment="0" applyProtection="0"/>
    <xf numFmtId="0" fontId="87" fillId="0" borderId="278" applyNumberFormat="0" applyFill="0" applyAlignment="0" applyProtection="0"/>
    <xf numFmtId="0" fontId="87" fillId="0" borderId="278" applyNumberFormat="0" applyFill="0" applyAlignment="0" applyProtection="0"/>
    <xf numFmtId="4" fontId="69" fillId="62" borderId="277" applyNumberFormat="0" applyProtection="0">
      <alignment horizontal="left" vertical="center" indent="1"/>
    </xf>
    <xf numFmtId="4" fontId="69" fillId="62" borderId="277" applyNumberFormat="0" applyProtection="0">
      <alignment horizontal="left" vertical="center" indent="1"/>
    </xf>
    <xf numFmtId="0" fontId="138" fillId="42" borderId="274" applyNumberFormat="0" applyAlignment="0" applyProtection="0"/>
    <xf numFmtId="0" fontId="141" fillId="55" borderId="277" applyNumberFormat="0" applyAlignment="0" applyProtection="0"/>
    <xf numFmtId="0" fontId="138" fillId="42" borderId="274" applyNumberFormat="0" applyAlignment="0" applyProtection="0"/>
    <xf numFmtId="0" fontId="26" fillId="35" borderId="304" applyNumberFormat="0" applyFont="0" applyAlignment="0" applyProtection="0"/>
    <xf numFmtId="0" fontId="82" fillId="61" borderId="293" applyNumberFormat="0" applyAlignment="0" applyProtection="0"/>
    <xf numFmtId="0" fontId="26" fillId="63" borderId="277" applyNumberFormat="0" applyProtection="0">
      <alignment horizontal="left" vertical="center" indent="1"/>
    </xf>
    <xf numFmtId="0" fontId="26" fillId="35" borderId="276" applyNumberFormat="0" applyFont="0" applyAlignment="0" applyProtection="0"/>
    <xf numFmtId="4" fontId="69" fillId="64" borderId="305" applyNumberFormat="0" applyProtection="0">
      <alignment horizontal="right" vertical="center"/>
    </xf>
    <xf numFmtId="0" fontId="26" fillId="63" borderId="277" applyNumberFormat="0" applyProtection="0">
      <alignment horizontal="left" vertical="center" indent="1"/>
    </xf>
    <xf numFmtId="0" fontId="26" fillId="35" borderId="276" applyNumberFormat="0" applyFont="0" applyAlignment="0" applyProtection="0"/>
    <xf numFmtId="0" fontId="113" fillId="67" borderId="293" applyNumberFormat="0" applyAlignment="0" applyProtection="0"/>
    <xf numFmtId="0" fontId="26" fillId="63" borderId="277" applyNumberFormat="0" applyProtection="0">
      <alignment horizontal="left" vertical="center" indent="1"/>
    </xf>
    <xf numFmtId="0" fontId="36" fillId="35" borderId="276" applyNumberFormat="0" applyFont="0" applyAlignment="0" applyProtection="0"/>
    <xf numFmtId="0" fontId="91" fillId="0" borderId="285"/>
    <xf numFmtId="0" fontId="91" fillId="0" borderId="285"/>
    <xf numFmtId="0" fontId="93" fillId="58" borderId="303"/>
    <xf numFmtId="0" fontId="87" fillId="0" borderId="297" applyNumberFormat="0" applyFill="0" applyAlignment="0" applyProtection="0"/>
    <xf numFmtId="0" fontId="87" fillId="0" borderId="297" applyNumberFormat="0" applyFill="0" applyAlignment="0" applyProtection="0"/>
    <xf numFmtId="0" fontId="87" fillId="0" borderId="297" applyNumberFormat="0" applyFill="0" applyAlignment="0" applyProtection="0"/>
    <xf numFmtId="0" fontId="87" fillId="0" borderId="297" applyNumberFormat="0" applyFill="0" applyAlignment="0" applyProtection="0"/>
    <xf numFmtId="0" fontId="87" fillId="0" borderId="297" applyNumberFormat="0" applyFill="0" applyAlignment="0" applyProtection="0"/>
    <xf numFmtId="0" fontId="82" fillId="61" borderId="311" applyNumberFormat="0" applyAlignment="0" applyProtection="0"/>
    <xf numFmtId="0" fontId="87" fillId="0" borderId="297" applyNumberFormat="0" applyFill="0" applyAlignment="0" applyProtection="0"/>
    <xf numFmtId="0" fontId="87" fillId="0" borderId="297" applyNumberFormat="0" applyFill="0" applyAlignment="0" applyProtection="0"/>
    <xf numFmtId="0" fontId="87" fillId="0" borderId="297" applyNumberFormat="0" applyFill="0" applyAlignment="0" applyProtection="0"/>
    <xf numFmtId="0" fontId="26" fillId="63" borderId="314" applyNumberFormat="0" applyProtection="0">
      <alignment horizontal="left" vertical="center" indent="1"/>
    </xf>
    <xf numFmtId="0" fontId="91" fillId="0" borderId="312"/>
    <xf numFmtId="0" fontId="93" fillId="0" borderId="285"/>
    <xf numFmtId="0" fontId="93" fillId="58" borderId="285"/>
    <xf numFmtId="0" fontId="26" fillId="63" borderId="296" applyNumberFormat="0" applyProtection="0">
      <alignment horizontal="left" vertical="center" indent="1"/>
    </xf>
    <xf numFmtId="4" fontId="69" fillId="62" borderId="296" applyNumberFormat="0" applyProtection="0">
      <alignment horizontal="left" vertical="center" indent="1"/>
    </xf>
    <xf numFmtId="4" fontId="69" fillId="62" borderId="296" applyNumberFormat="0" applyProtection="0">
      <alignment horizontal="left" vertical="center" indent="1"/>
    </xf>
    <xf numFmtId="0" fontId="82" fillId="61" borderId="311" applyNumberFormat="0" applyAlignment="0" applyProtection="0"/>
    <xf numFmtId="0" fontId="36" fillId="35" borderId="313" applyNumberFormat="0" applyFont="0" applyAlignment="0" applyProtection="0"/>
    <xf numFmtId="0" fontId="87" fillId="0" borderId="315" applyNumberFormat="0" applyFill="0" applyAlignment="0" applyProtection="0"/>
    <xf numFmtId="0" fontId="26" fillId="63" borderId="314" applyNumberFormat="0" applyProtection="0">
      <alignment horizontal="left" vertical="center" indent="1"/>
    </xf>
    <xf numFmtId="0" fontId="141" fillId="55" borderId="314" applyNumberFormat="0" applyAlignment="0" applyProtection="0"/>
    <xf numFmtId="0" fontId="26" fillId="63" borderId="314" applyNumberFormat="0" applyProtection="0">
      <alignment horizontal="left" vertical="center" indent="1"/>
    </xf>
    <xf numFmtId="0" fontId="75" fillId="55" borderId="302" applyNumberFormat="0" applyAlignment="0" applyProtection="0"/>
    <xf numFmtId="0" fontId="75" fillId="55" borderId="302" applyNumberFormat="0" applyAlignment="0" applyProtection="0"/>
    <xf numFmtId="0" fontId="138" fillId="42" borderId="311" applyNumberFormat="0" applyAlignment="0" applyProtection="0"/>
    <xf numFmtId="0" fontId="82" fillId="42" borderId="284" applyNumberFormat="0" applyAlignment="0" applyProtection="0"/>
    <xf numFmtId="10" fontId="6" fillId="60" borderId="283" applyNumberFormat="0" applyBorder="0" applyAlignment="0" applyProtection="0"/>
    <xf numFmtId="10" fontId="6" fillId="60" borderId="283" applyNumberFormat="0" applyBorder="0" applyAlignment="0" applyProtection="0"/>
    <xf numFmtId="0" fontId="82" fillId="42" borderId="284" applyNumberFormat="0" applyAlignment="0" applyProtection="0"/>
    <xf numFmtId="0" fontId="82" fillId="42" borderId="284" applyNumberFormat="0" applyAlignment="0" applyProtection="0"/>
    <xf numFmtId="0" fontId="82" fillId="42" borderId="284" applyNumberFormat="0" applyAlignment="0" applyProtection="0"/>
    <xf numFmtId="0" fontId="26" fillId="35" borderId="295" applyNumberFormat="0" applyFont="0" applyAlignment="0" applyProtection="0"/>
    <xf numFmtId="0" fontId="26" fillId="35" borderId="295" applyNumberFormat="0" applyFont="0" applyAlignment="0" applyProtection="0"/>
    <xf numFmtId="0" fontId="91" fillId="0" borderId="303"/>
    <xf numFmtId="10" fontId="6" fillId="60" borderId="301" applyNumberFormat="0" applyBorder="0" applyAlignment="0" applyProtection="0"/>
    <xf numFmtId="0" fontId="26" fillId="35" borderId="313" applyNumberFormat="0" applyFont="0" applyAlignment="0" applyProtection="0"/>
    <xf numFmtId="0" fontId="131" fillId="55" borderId="311" applyNumberFormat="0" applyAlignment="0" applyProtection="0"/>
    <xf numFmtId="40" fontId="70" fillId="0" borderId="309"/>
    <xf numFmtId="10" fontId="6" fillId="60" borderId="310" applyNumberFormat="0" applyBorder="0" applyAlignment="0" applyProtection="0"/>
    <xf numFmtId="0" fontId="87" fillId="0" borderId="316" applyNumberFormat="0" applyFill="0" applyAlignment="0" applyProtection="0"/>
    <xf numFmtId="0" fontId="91" fillId="0" borderId="312"/>
    <xf numFmtId="0" fontId="26" fillId="35" borderId="304" applyNumberFormat="0" applyFont="0" applyAlignment="0" applyProtection="0"/>
    <xf numFmtId="0" fontId="82" fillId="42" borderId="293" applyNumberFormat="0" applyAlignment="0" applyProtection="0"/>
    <xf numFmtId="0" fontId="82" fillId="42" borderId="293" applyNumberFormat="0" applyAlignment="0" applyProtection="0"/>
    <xf numFmtId="10" fontId="6" fillId="60" borderId="292" applyNumberFormat="0" applyBorder="0" applyAlignment="0" applyProtection="0"/>
    <xf numFmtId="0" fontId="82" fillId="42" borderId="293" applyNumberFormat="0" applyAlignment="0" applyProtection="0"/>
    <xf numFmtId="0" fontId="75" fillId="55" borderId="311" applyNumberFormat="0" applyAlignment="0" applyProtection="0"/>
    <xf numFmtId="0" fontId="75" fillId="55" borderId="311" applyNumberFormat="0" applyAlignment="0" applyProtection="0"/>
    <xf numFmtId="0" fontId="87" fillId="0" borderId="315" applyNumberFormat="0" applyFill="0" applyAlignment="0" applyProtection="0"/>
    <xf numFmtId="0" fontId="82" fillId="61" borderId="311" applyNumberFormat="0" applyAlignment="0" applyProtection="0"/>
    <xf numFmtId="4" fontId="69" fillId="62" borderId="305" applyNumberFormat="0" applyProtection="0">
      <alignment horizontal="left" vertical="center" indent="1"/>
    </xf>
    <xf numFmtId="0" fontId="93" fillId="0" borderId="294"/>
    <xf numFmtId="0" fontId="87" fillId="0" borderId="306" applyNumberFormat="0" applyFill="0" applyAlignment="0" applyProtection="0"/>
    <xf numFmtId="0" fontId="91" fillId="0" borderId="294"/>
    <xf numFmtId="0" fontId="91" fillId="0" borderId="294"/>
    <xf numFmtId="0" fontId="91" fillId="0" borderId="294"/>
    <xf numFmtId="0" fontId="87" fillId="0" borderId="316" applyNumberFormat="0" applyFill="0" applyAlignment="0" applyProtection="0"/>
    <xf numFmtId="4" fontId="69" fillId="62" borderId="314" applyNumberFormat="0" applyProtection="0">
      <alignment vertical="center"/>
    </xf>
    <xf numFmtId="0" fontId="82" fillId="42" borderId="311" applyNumberFormat="0" applyAlignment="0" applyProtection="0"/>
    <xf numFmtId="0" fontId="85" fillId="67" borderId="305" applyNumberFormat="0" applyAlignment="0" applyProtection="0"/>
    <xf numFmtId="0" fontId="26" fillId="35" borderId="286" applyNumberFormat="0" applyFont="0" applyAlignment="0" applyProtection="0"/>
    <xf numFmtId="0" fontId="26" fillId="35" borderId="286" applyNumberFormat="0" applyFont="0" applyAlignment="0" applyProtection="0"/>
    <xf numFmtId="0" fontId="36" fillId="35" borderId="286" applyNumberFormat="0" applyFont="0" applyAlignment="0" applyProtection="0"/>
    <xf numFmtId="0" fontId="26" fillId="35" borderId="286" applyNumberFormat="0" applyFont="0" applyAlignment="0" applyProtection="0"/>
    <xf numFmtId="0" fontId="26" fillId="35" borderId="286" applyNumberFormat="0" applyFont="0" applyAlignment="0" applyProtection="0"/>
    <xf numFmtId="0" fontId="36" fillId="35" borderId="286" applyNumberFormat="0" applyFont="0" applyAlignment="0" applyProtection="0"/>
    <xf numFmtId="0" fontId="36" fillId="35" borderId="286" applyNumberFormat="0" applyFont="0" applyAlignment="0" applyProtection="0"/>
    <xf numFmtId="0" fontId="69" fillId="35" borderId="286" applyNumberFormat="0" applyFont="0" applyAlignment="0" applyProtection="0"/>
    <xf numFmtId="0" fontId="36" fillId="35" borderId="286" applyNumberFormat="0" applyFont="0" applyAlignment="0" applyProtection="0"/>
    <xf numFmtId="0" fontId="26" fillId="35" borderId="286" applyNumberFormat="0" applyFont="0" applyAlignment="0" applyProtection="0"/>
    <xf numFmtId="0" fontId="36" fillId="35" borderId="286" applyNumberFormat="0" applyFont="0" applyAlignment="0" applyProtection="0"/>
    <xf numFmtId="0" fontId="26" fillId="35" borderId="286" applyNumberFormat="0" applyFont="0" applyAlignment="0" applyProtection="0"/>
    <xf numFmtId="0" fontId="36" fillId="35" borderId="286" applyNumberFormat="0" applyFont="0" applyAlignment="0" applyProtection="0"/>
    <xf numFmtId="0" fontId="85" fillId="55" borderId="287" applyNumberFormat="0" applyAlignment="0" applyProtection="0"/>
    <xf numFmtId="0" fontId="85" fillId="55" borderId="287" applyNumberFormat="0" applyAlignment="0" applyProtection="0"/>
    <xf numFmtId="0" fontId="85" fillId="55" borderId="287" applyNumberFormat="0" applyAlignment="0" applyProtection="0"/>
    <xf numFmtId="0" fontId="82" fillId="61" borderId="311" applyNumberFormat="0" applyAlignment="0" applyProtection="0"/>
    <xf numFmtId="0" fontId="82" fillId="61" borderId="311" applyNumberFormat="0" applyAlignment="0" applyProtection="0"/>
    <xf numFmtId="0" fontId="26" fillId="63" borderId="314" applyNumberFormat="0" applyProtection="0">
      <alignment horizontal="left" vertical="center" indent="1"/>
    </xf>
    <xf numFmtId="4" fontId="69" fillId="62" borderId="314" applyNumberFormat="0" applyProtection="0">
      <alignment vertical="center"/>
    </xf>
    <xf numFmtId="0" fontId="82" fillId="61" borderId="311" applyNumberFormat="0" applyAlignment="0" applyProtection="0"/>
    <xf numFmtId="0" fontId="85" fillId="55" borderId="314" applyNumberFormat="0" applyAlignment="0" applyProtection="0"/>
    <xf numFmtId="40" fontId="67" fillId="0" borderId="300">
      <alignment horizontal="right"/>
    </xf>
    <xf numFmtId="179" fontId="67" fillId="0" borderId="300">
      <alignment horizontal="right"/>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93" fillId="58" borderId="312"/>
    <xf numFmtId="0" fontId="36" fillId="35" borderId="313" applyNumberFormat="0" applyFont="0" applyAlignment="0" applyProtection="0"/>
    <xf numFmtId="0" fontId="85" fillId="55" borderId="314" applyNumberFormat="0" applyAlignment="0" applyProtection="0"/>
    <xf numFmtId="0" fontId="26" fillId="70" borderId="313" applyNumberFormat="0" applyFont="0" applyAlignment="0" applyProtection="0"/>
    <xf numFmtId="0" fontId="87" fillId="0" borderId="317" applyNumberFormat="0" applyFill="0" applyAlignment="0" applyProtection="0"/>
    <xf numFmtId="0" fontId="113" fillId="67" borderId="311" applyNumberFormat="0" applyAlignment="0" applyProtection="0"/>
    <xf numFmtId="40" fontId="70" fillId="0" borderId="309"/>
    <xf numFmtId="0" fontId="26" fillId="63" borderId="314" applyNumberFormat="0" applyProtection="0">
      <alignment horizontal="left" vertical="center" indent="1"/>
    </xf>
    <xf numFmtId="0" fontId="75" fillId="55" borderId="293" applyNumberFormat="0" applyAlignment="0" applyProtection="0"/>
    <xf numFmtId="0" fontId="75" fillId="55" borderId="293" applyNumberFormat="0" applyAlignment="0" applyProtection="0"/>
    <xf numFmtId="0" fontId="75" fillId="55" borderId="293" applyNumberFormat="0" applyAlignment="0" applyProtection="0"/>
    <xf numFmtId="10" fontId="6" fillId="60" borderId="310" applyNumberFormat="0" applyBorder="0" applyAlignment="0" applyProtection="0"/>
    <xf numFmtId="0" fontId="87" fillId="0" borderId="316" applyNumberFormat="0" applyFill="0" applyAlignment="0" applyProtection="0"/>
    <xf numFmtId="0" fontId="82" fillId="42" borderId="311" applyNumberFormat="0" applyAlignment="0" applyProtection="0"/>
    <xf numFmtId="4" fontId="69" fillId="62" borderId="287" applyNumberFormat="0" applyProtection="0">
      <alignment vertical="center"/>
    </xf>
    <xf numFmtId="4" fontId="69" fillId="62" borderId="287" applyNumberFormat="0" applyProtection="0">
      <alignment vertical="center"/>
    </xf>
    <xf numFmtId="4" fontId="69" fillId="62" borderId="287" applyNumberFormat="0" applyProtection="0">
      <alignment horizontal="left" vertical="center" indent="1"/>
    </xf>
    <xf numFmtId="4" fontId="69" fillId="62" borderId="287" applyNumberFormat="0" applyProtection="0">
      <alignment horizontal="left" vertical="center" indent="1"/>
    </xf>
    <xf numFmtId="4" fontId="69" fillId="62" borderId="287" applyNumberFormat="0" applyProtection="0">
      <alignment horizontal="left" vertical="center" indent="1"/>
    </xf>
    <xf numFmtId="4" fontId="69" fillId="62"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4" fontId="69" fillId="64" borderId="287" applyNumberFormat="0" applyProtection="0">
      <alignment horizontal="right" vertical="center"/>
    </xf>
    <xf numFmtId="4" fontId="69" fillId="64" borderId="287" applyNumberFormat="0" applyProtection="0">
      <alignment horizontal="right" vertical="center"/>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314" applyNumberFormat="0" applyProtection="0">
      <alignment horizontal="left" vertical="center" indent="1"/>
    </xf>
    <xf numFmtId="0" fontId="82" fillId="61" borderId="302" applyNumberFormat="0" applyAlignment="0" applyProtection="0"/>
    <xf numFmtId="0" fontId="26" fillId="35" borderId="313" applyNumberFormat="0" applyFont="0" applyAlignment="0" applyProtection="0"/>
    <xf numFmtId="0" fontId="82" fillId="61" borderId="302" applyNumberFormat="0" applyAlignment="0" applyProtection="0"/>
    <xf numFmtId="0" fontId="69" fillId="35" borderId="304" applyNumberFormat="0" applyFont="0" applyAlignment="0" applyProtection="0"/>
    <xf numFmtId="0" fontId="87" fillId="0" borderId="316" applyNumberFormat="0" applyFill="0" applyAlignment="0" applyProtection="0"/>
    <xf numFmtId="0" fontId="75" fillId="55" borderId="302" applyNumberFormat="0" applyAlignment="0" applyProtection="0"/>
    <xf numFmtId="0" fontId="87" fillId="0" borderId="288" applyNumberFormat="0" applyFill="0" applyAlignment="0" applyProtection="0"/>
    <xf numFmtId="0" fontId="87" fillId="0" borderId="288" applyNumberFormat="0" applyFill="0" applyAlignment="0" applyProtection="0"/>
    <xf numFmtId="0" fontId="87" fillId="0" borderId="288" applyNumberFormat="0" applyFill="0" applyAlignment="0" applyProtection="0"/>
    <xf numFmtId="0" fontId="82" fillId="75" borderId="311" applyNumberFormat="0" applyAlignment="0" applyProtection="0"/>
    <xf numFmtId="0" fontId="87" fillId="0" borderId="288" applyNumberFormat="0" applyFill="0" applyAlignment="0" applyProtection="0"/>
    <xf numFmtId="0" fontId="87" fillId="0" borderId="288" applyNumberFormat="0" applyFill="0" applyAlignment="0" applyProtection="0"/>
    <xf numFmtId="0" fontId="87" fillId="0" borderId="288" applyNumberFormat="0" applyFill="0" applyAlignment="0" applyProtection="0"/>
    <xf numFmtId="0" fontId="87" fillId="0" borderId="288" applyNumberFormat="0" applyFill="0" applyAlignment="0" applyProtection="0"/>
    <xf numFmtId="0" fontId="87" fillId="0" borderId="288" applyNumberFormat="0" applyFill="0" applyAlignment="0" applyProtection="0"/>
    <xf numFmtId="0" fontId="87" fillId="0" borderId="288" applyNumberFormat="0" applyFill="0" applyAlignment="0" applyProtection="0"/>
    <xf numFmtId="0" fontId="87" fillId="0" borderId="288" applyNumberFormat="0" applyFill="0" applyAlignment="0" applyProtection="0"/>
    <xf numFmtId="0" fontId="82" fillId="61" borderId="311" applyNumberFormat="0" applyAlignment="0" applyProtection="0"/>
    <xf numFmtId="0" fontId="82" fillId="61" borderId="302" applyNumberFormat="0" applyAlignment="0" applyProtection="0"/>
    <xf numFmtId="0" fontId="36" fillId="35" borderId="313" applyNumberFormat="0" applyFont="0" applyAlignment="0" applyProtection="0"/>
    <xf numFmtId="0" fontId="82" fillId="61" borderId="311" applyNumberFormat="0" applyAlignment="0" applyProtection="0"/>
    <xf numFmtId="0" fontId="87" fillId="0" borderId="315" applyNumberFormat="0" applyFill="0" applyAlignment="0" applyProtection="0"/>
    <xf numFmtId="0" fontId="93" fillId="58" borderId="294"/>
    <xf numFmtId="0" fontId="87" fillId="0" borderId="306" applyNumberFormat="0" applyFill="0" applyAlignment="0" applyProtection="0"/>
    <xf numFmtId="0" fontId="87" fillId="0" borderId="306" applyNumberFormat="0" applyFill="0" applyAlignment="0" applyProtection="0"/>
    <xf numFmtId="0" fontId="91" fillId="0" borderId="294"/>
    <xf numFmtId="0" fontId="82" fillId="61" borderId="302" applyNumberFormat="0" applyAlignment="0" applyProtection="0"/>
    <xf numFmtId="0" fontId="113" fillId="67" borderId="302" applyNumberFormat="0" applyAlignment="0" applyProtection="0"/>
    <xf numFmtId="0" fontId="26" fillId="35" borderId="313" applyNumberFormat="0" applyFont="0" applyAlignment="0" applyProtection="0"/>
    <xf numFmtId="0" fontId="87" fillId="0" borderId="307" applyNumberFormat="0" applyFill="0" applyAlignment="0" applyProtection="0"/>
    <xf numFmtId="0" fontId="87" fillId="0" borderId="289" applyNumberFormat="0" applyFill="0" applyAlignment="0" applyProtection="0"/>
    <xf numFmtId="0" fontId="97" fillId="0" borderId="306" applyNumberFormat="0" applyFill="0" applyAlignment="0" applyProtection="0"/>
    <xf numFmtId="0" fontId="82" fillId="61" borderId="302" applyNumberFormat="0" applyAlignment="0" applyProtection="0"/>
    <xf numFmtId="0" fontId="36" fillId="35" borderId="313" applyNumberFormat="0" applyFont="0" applyAlignment="0" applyProtection="0"/>
    <xf numFmtId="0" fontId="87" fillId="0" borderId="315" applyNumberFormat="0" applyFill="0" applyAlignment="0" applyProtection="0"/>
    <xf numFmtId="0" fontId="93" fillId="0" borderId="312"/>
    <xf numFmtId="0" fontId="75" fillId="55" borderId="311" applyNumberFormat="0" applyAlignment="0" applyProtection="0"/>
    <xf numFmtId="0" fontId="87" fillId="0" borderId="289" applyNumberFormat="0" applyFill="0" applyAlignment="0" applyProtection="0"/>
    <xf numFmtId="0" fontId="82" fillId="61" borderId="311" applyNumberFormat="0" applyAlignment="0" applyProtection="0"/>
    <xf numFmtId="0" fontId="91" fillId="0" borderId="303"/>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4" fontId="69" fillId="62" borderId="296" applyNumberFormat="0" applyProtection="0">
      <alignment vertical="center"/>
    </xf>
    <xf numFmtId="4" fontId="69" fillId="62" borderId="296" applyNumberFormat="0" applyProtection="0">
      <alignment vertical="center"/>
    </xf>
    <xf numFmtId="10" fontId="6" fillId="60" borderId="283" applyNumberFormat="0" applyBorder="0" applyAlignment="0" applyProtection="0"/>
    <xf numFmtId="10" fontId="6" fillId="60" borderId="283" applyNumberFormat="0" applyBorder="0" applyAlignment="0" applyProtection="0"/>
    <xf numFmtId="4" fontId="69" fillId="62" borderId="305" applyNumberFormat="0" applyProtection="0">
      <alignment horizontal="left" vertical="center" indent="1"/>
    </xf>
    <xf numFmtId="0" fontId="87" fillId="0" borderId="306" applyNumberFormat="0" applyFill="0" applyAlignment="0" applyProtection="0"/>
    <xf numFmtId="0" fontId="93" fillId="58" borderId="312"/>
    <xf numFmtId="0" fontId="26" fillId="63" borderId="314" applyNumberFormat="0" applyProtection="0">
      <alignment horizontal="left" vertical="center" indent="1"/>
    </xf>
    <xf numFmtId="4" fontId="69" fillId="62" borderId="314" applyNumberFormat="0" applyProtection="0">
      <alignment horizontal="left" vertical="center" indent="1"/>
    </xf>
    <xf numFmtId="0" fontId="26" fillId="35" borderId="304" applyNumberFormat="0" applyFont="0" applyAlignment="0" applyProtection="0"/>
    <xf numFmtId="4" fontId="69" fillId="64" borderId="314" applyNumberFormat="0" applyProtection="0">
      <alignment horizontal="right" vertical="center"/>
    </xf>
    <xf numFmtId="0" fontId="87" fillId="0" borderId="307" applyNumberFormat="0" applyFill="0" applyAlignment="0" applyProtection="0"/>
    <xf numFmtId="0" fontId="87" fillId="0" borderId="315" applyNumberFormat="0" applyFill="0" applyAlignment="0" applyProtection="0"/>
    <xf numFmtId="0" fontId="87" fillId="0" borderId="289" applyNumberFormat="0" applyFill="0" applyAlignment="0" applyProtection="0"/>
    <xf numFmtId="0" fontId="85" fillId="67" borderId="287" applyNumberFormat="0" applyAlignment="0" applyProtection="0"/>
    <xf numFmtId="0" fontId="26" fillId="35" borderId="286" applyNumberFormat="0" applyFont="0" applyAlignment="0" applyProtection="0"/>
    <xf numFmtId="0" fontId="26" fillId="35" borderId="286" applyNumberFormat="0" applyFont="0" applyAlignment="0" applyProtection="0"/>
    <xf numFmtId="0" fontId="26" fillId="35" borderId="295" applyNumberFormat="0" applyFont="0" applyAlignment="0" applyProtection="0"/>
    <xf numFmtId="0" fontId="82" fillId="61" borderId="284" applyNumberFormat="0" applyAlignment="0" applyProtection="0"/>
    <xf numFmtId="4" fontId="69" fillId="62" borderId="314" applyNumberFormat="0" applyProtection="0">
      <alignment vertical="center"/>
    </xf>
    <xf numFmtId="4" fontId="69" fillId="64" borderId="296" applyNumberFormat="0" applyProtection="0">
      <alignment horizontal="right" vertical="center"/>
    </xf>
    <xf numFmtId="0" fontId="82" fillId="42" borderId="311" applyNumberFormat="0" applyAlignment="0" applyProtection="0"/>
    <xf numFmtId="0" fontId="113" fillId="67" borderId="284" applyNumberFormat="0" applyAlignment="0" applyProtection="0"/>
    <xf numFmtId="0" fontId="26" fillId="35" borderId="313" applyNumberFormat="0" applyFont="0" applyAlignment="0" applyProtection="0"/>
    <xf numFmtId="0" fontId="82" fillId="61" borderId="284" applyNumberFormat="0" applyAlignment="0" applyProtection="0"/>
    <xf numFmtId="0" fontId="138" fillId="42" borderId="311" applyNumberFormat="0" applyAlignment="0" applyProtection="0"/>
    <xf numFmtId="0" fontId="26" fillId="63" borderId="305" applyNumberFormat="0" applyProtection="0">
      <alignment horizontal="left" vertical="center" indent="1"/>
    </xf>
    <xf numFmtId="0" fontId="82" fillId="61" borderId="302" applyNumberFormat="0" applyAlignment="0" applyProtection="0"/>
    <xf numFmtId="4" fontId="69" fillId="64" borderId="314" applyNumberFormat="0" applyProtection="0">
      <alignment horizontal="right" vertical="center"/>
    </xf>
    <xf numFmtId="0" fontId="26" fillId="63" borderId="314" applyNumberFormat="0" applyProtection="0">
      <alignment horizontal="left" vertical="center" indent="1"/>
    </xf>
    <xf numFmtId="0" fontId="82" fillId="61" borderId="284" applyNumberFormat="0" applyAlignment="0" applyProtection="0"/>
    <xf numFmtId="0" fontId="82" fillId="61" borderId="293" applyNumberFormat="0" applyAlignment="0" applyProtection="0"/>
    <xf numFmtId="0" fontId="26" fillId="35" borderId="295" applyNumberFormat="0" applyFont="0" applyAlignment="0" applyProtection="0"/>
    <xf numFmtId="0" fontId="82" fillId="61" borderId="284" applyNumberFormat="0" applyAlignment="0" applyProtection="0"/>
    <xf numFmtId="0" fontId="75" fillId="55" borderId="293" applyNumberFormat="0" applyAlignment="0" applyProtection="0"/>
    <xf numFmtId="0" fontId="87" fillId="0" borderId="289" applyNumberFormat="0" applyFill="0" applyAlignment="0" applyProtection="0"/>
    <xf numFmtId="0" fontId="87" fillId="0" borderId="289" applyNumberFormat="0" applyFill="0" applyAlignment="0" applyProtection="0"/>
    <xf numFmtId="0" fontId="87" fillId="0" borderId="289" applyNumberFormat="0" applyFill="0" applyAlignment="0" applyProtection="0"/>
    <xf numFmtId="0" fontId="26" fillId="63" borderId="314" applyNumberFormat="0" applyProtection="0">
      <alignment horizontal="left" vertical="center" indent="1"/>
    </xf>
    <xf numFmtId="0" fontId="26" fillId="35" borderId="313" applyNumberFormat="0" applyFont="0" applyAlignment="0" applyProtection="0"/>
    <xf numFmtId="0" fontId="82" fillId="61" borderId="311" applyNumberFormat="0" applyAlignment="0" applyProtection="0"/>
    <xf numFmtId="0" fontId="97" fillId="0" borderId="315" applyNumberFormat="0" applyFill="0" applyAlignment="0" applyProtection="0"/>
    <xf numFmtId="0" fontId="87" fillId="0" borderId="315" applyNumberFormat="0" applyFill="0" applyAlignment="0" applyProtection="0"/>
    <xf numFmtId="0" fontId="91" fillId="0" borderId="312"/>
    <xf numFmtId="0" fontId="131" fillId="55" borderId="311" applyNumberFormat="0" applyAlignment="0" applyProtection="0"/>
    <xf numFmtId="0" fontId="82" fillId="61" borderId="311" applyNumberFormat="0" applyAlignment="0" applyProtection="0"/>
    <xf numFmtId="0" fontId="91" fillId="0" borderId="303"/>
    <xf numFmtId="0" fontId="85" fillId="55" borderId="314" applyNumberFormat="0" applyAlignment="0" applyProtection="0"/>
    <xf numFmtId="0" fontId="26" fillId="35" borderId="313" applyNumberFormat="0" applyFont="0" applyAlignment="0" applyProtection="0"/>
    <xf numFmtId="0" fontId="87" fillId="0" borderId="306" applyNumberFormat="0" applyFill="0" applyAlignment="0" applyProtection="0"/>
    <xf numFmtId="0" fontId="82" fillId="61" borderId="302" applyNumberFormat="0" applyAlignment="0" applyProtection="0"/>
    <xf numFmtId="10" fontId="6" fillId="60" borderId="301" applyNumberFormat="0" applyBorder="0" applyAlignment="0" applyProtection="0"/>
    <xf numFmtId="0" fontId="36" fillId="35" borderId="313" applyNumberFormat="0" applyFont="0" applyAlignment="0" applyProtection="0"/>
    <xf numFmtId="0" fontId="82" fillId="61" borderId="302" applyNumberFormat="0" applyAlignment="0" applyProtection="0"/>
    <xf numFmtId="40" fontId="71" fillId="0" borderId="309"/>
    <xf numFmtId="0" fontId="91" fillId="0" borderId="303"/>
    <xf numFmtId="0" fontId="93" fillId="0" borderId="303"/>
    <xf numFmtId="0" fontId="87" fillId="0" borderId="306" applyNumberFormat="0" applyFill="0" applyAlignment="0" applyProtection="0"/>
    <xf numFmtId="0" fontId="75" fillId="55" borderId="311" applyNumberFormat="0" applyAlignment="0" applyProtection="0"/>
    <xf numFmtId="0" fontId="82" fillId="61" borderId="302" applyNumberFormat="0" applyAlignment="0" applyProtection="0"/>
    <xf numFmtId="10" fontId="6" fillId="60" borderId="301" applyNumberFormat="0" applyBorder="0" applyAlignment="0" applyProtection="0"/>
    <xf numFmtId="0" fontId="87" fillId="0" borderId="307" applyNumberFormat="0" applyFill="0" applyAlignment="0" applyProtection="0"/>
    <xf numFmtId="0" fontId="82" fillId="61" borderId="302" applyNumberFormat="0" applyAlignment="0" applyProtection="0"/>
    <xf numFmtId="0" fontId="26" fillId="63" borderId="314" applyNumberFormat="0" applyProtection="0">
      <alignment horizontal="left" vertical="center" indent="1"/>
    </xf>
    <xf numFmtId="0" fontId="82" fillId="61" borderId="302" applyNumberFormat="0" applyAlignment="0" applyProtection="0"/>
    <xf numFmtId="0" fontId="87" fillId="0" borderId="307" applyNumberFormat="0" applyFill="0" applyAlignment="0" applyProtection="0"/>
    <xf numFmtId="0" fontId="87" fillId="0" borderId="298" applyNumberFormat="0" applyFill="0" applyAlignment="0" applyProtection="0"/>
    <xf numFmtId="4" fontId="69" fillId="62" borderId="314" applyNumberFormat="0" applyProtection="0">
      <alignment horizontal="left" vertical="center" indent="1"/>
    </xf>
    <xf numFmtId="0" fontId="26" fillId="63" borderId="305" applyNumberFormat="0" applyProtection="0">
      <alignment horizontal="left" vertical="center" indent="1"/>
    </xf>
    <xf numFmtId="0" fontId="87" fillId="0" borderId="306" applyNumberFormat="0" applyFill="0" applyAlignment="0" applyProtection="0"/>
    <xf numFmtId="0" fontId="87" fillId="0" borderId="306" applyNumberFormat="0" applyFill="0" applyAlignment="0" applyProtection="0"/>
    <xf numFmtId="0" fontId="91" fillId="0" borderId="294"/>
    <xf numFmtId="0" fontId="87" fillId="0" borderId="307" applyNumberFormat="0" applyFill="0" applyAlignment="0" applyProtection="0"/>
    <xf numFmtId="0" fontId="82" fillId="61" borderId="302" applyNumberFormat="0" applyAlignment="0" applyProtection="0"/>
    <xf numFmtId="0" fontId="82" fillId="61" borderId="311" applyNumberFormat="0" applyAlignment="0" applyProtection="0"/>
    <xf numFmtId="0" fontId="82" fillId="42" borderId="302" applyNumberFormat="0" applyAlignment="0" applyProtection="0"/>
    <xf numFmtId="0" fontId="82" fillId="61" borderId="302" applyNumberFormat="0" applyAlignment="0" applyProtection="0"/>
    <xf numFmtId="0" fontId="26" fillId="35" borderId="304" applyNumberFormat="0" applyFont="0" applyAlignment="0" applyProtection="0"/>
    <xf numFmtId="0" fontId="26" fillId="63" borderId="314" applyNumberFormat="0" applyProtection="0">
      <alignment horizontal="left" vertical="center" indent="1"/>
    </xf>
    <xf numFmtId="0" fontId="97" fillId="0" borderId="315" applyNumberFormat="0" applyFill="0" applyAlignment="0" applyProtection="0"/>
    <xf numFmtId="0" fontId="82" fillId="61" borderId="302" applyNumberFormat="0" applyAlignment="0" applyProtection="0"/>
    <xf numFmtId="0" fontId="75" fillId="55" borderId="311" applyNumberFormat="0" applyAlignment="0" applyProtection="0"/>
    <xf numFmtId="0" fontId="26" fillId="63" borderId="305" applyNumberFormat="0" applyProtection="0">
      <alignment horizontal="left" vertical="center" indent="1"/>
    </xf>
    <xf numFmtId="0" fontId="87" fillId="0" borderId="307" applyNumberFormat="0" applyFill="0" applyAlignment="0" applyProtection="0"/>
    <xf numFmtId="0" fontId="85" fillId="55" borderId="314" applyNumberFormat="0" applyAlignment="0" applyProtection="0"/>
    <xf numFmtId="0" fontId="26" fillId="63" borderId="305" applyNumberFormat="0" applyProtection="0">
      <alignment horizontal="left" vertical="center" indent="1"/>
    </xf>
    <xf numFmtId="0" fontId="26" fillId="63" borderId="305" applyNumberFormat="0" applyProtection="0">
      <alignment horizontal="left" vertical="center" indent="1"/>
    </xf>
    <xf numFmtId="0" fontId="26" fillId="63" borderId="305" applyNumberFormat="0" applyProtection="0">
      <alignment horizontal="left" vertical="center" indent="1"/>
    </xf>
    <xf numFmtId="40" fontId="70" fillId="0" borderId="309"/>
    <xf numFmtId="0" fontId="26" fillId="63" borderId="305" applyNumberFormat="0" applyProtection="0">
      <alignment horizontal="left" vertical="center" indent="1"/>
    </xf>
    <xf numFmtId="0" fontId="131" fillId="55" borderId="311" applyNumberFormat="0" applyAlignment="0" applyProtection="0"/>
    <xf numFmtId="0" fontId="82" fillId="42" borderId="311" applyNumberFormat="0" applyAlignment="0" applyProtection="0"/>
    <xf numFmtId="0" fontId="85" fillId="2" borderId="314" applyNumberFormat="0" applyAlignment="0" applyProtection="0"/>
    <xf numFmtId="0" fontId="141" fillId="55" borderId="314" applyNumberFormat="0" applyAlignment="0" applyProtection="0"/>
    <xf numFmtId="0" fontId="82" fillId="61" borderId="311" applyNumberFormat="0" applyAlignment="0" applyProtection="0"/>
    <xf numFmtId="0" fontId="138" fillId="42" borderId="311" applyNumberFormat="0" applyAlignment="0" applyProtection="0"/>
    <xf numFmtId="0" fontId="36" fillId="35" borderId="313" applyNumberFormat="0" applyFont="0" applyAlignment="0" applyProtection="0"/>
    <xf numFmtId="40" fontId="71" fillId="0" borderId="282"/>
    <xf numFmtId="40" fontId="71" fillId="0" borderId="282"/>
    <xf numFmtId="0" fontId="91" fillId="0" borderId="312"/>
    <xf numFmtId="0" fontId="26" fillId="35" borderId="313" applyNumberFormat="0" applyFont="0" applyAlignment="0" applyProtection="0"/>
    <xf numFmtId="0" fontId="26" fillId="63" borderId="305" applyNumberFormat="0" applyProtection="0">
      <alignment horizontal="left" vertical="center" indent="1"/>
    </xf>
    <xf numFmtId="0" fontId="26" fillId="63" borderId="305" applyNumberFormat="0" applyProtection="0">
      <alignment horizontal="left" vertical="center" indent="1"/>
    </xf>
    <xf numFmtId="0" fontId="82" fillId="42" borderId="311" applyNumberFormat="0" applyAlignment="0" applyProtection="0"/>
    <xf numFmtId="0" fontId="26" fillId="63" borderId="314" applyNumberFormat="0" applyProtection="0">
      <alignment horizontal="left" vertical="center" indent="1"/>
    </xf>
    <xf numFmtId="40" fontId="70" fillId="0" borderId="282"/>
    <xf numFmtId="40" fontId="70" fillId="0" borderId="282"/>
    <xf numFmtId="40" fontId="67" fillId="0" borderId="282">
      <alignment horizontal="right"/>
    </xf>
    <xf numFmtId="179" fontId="67" fillId="0" borderId="282">
      <alignment horizontal="right"/>
    </xf>
    <xf numFmtId="0" fontId="75" fillId="55" borderId="311" applyNumberFormat="0" applyAlignment="0" applyProtection="0"/>
    <xf numFmtId="40" fontId="71" fillId="0" borderId="300"/>
    <xf numFmtId="0" fontId="75" fillId="55" borderId="311" applyNumberFormat="0" applyAlignment="0" applyProtection="0"/>
    <xf numFmtId="0" fontId="26" fillId="35" borderId="313" applyNumberFormat="0" applyFont="0" applyAlignment="0" applyProtection="0"/>
    <xf numFmtId="0" fontId="85" fillId="2" borderId="305" applyNumberFormat="0" applyAlignment="0" applyProtection="0"/>
    <xf numFmtId="0" fontId="26" fillId="63" borderId="296" applyNumberFormat="0" applyProtection="0">
      <alignment horizontal="left" vertical="center" indent="1"/>
    </xf>
    <xf numFmtId="40" fontId="70" fillId="0" borderId="309"/>
    <xf numFmtId="0" fontId="26" fillId="35" borderId="313" applyNumberFormat="0" applyFont="0" applyAlignment="0" applyProtection="0"/>
    <xf numFmtId="0" fontId="36" fillId="35" borderId="295" applyNumberFormat="0" applyFont="0" applyAlignment="0" applyProtection="0"/>
    <xf numFmtId="0" fontId="26" fillId="35" borderId="313" applyNumberFormat="0" applyFont="0" applyAlignment="0" applyProtection="0"/>
    <xf numFmtId="0" fontId="26" fillId="35" borderId="295" applyNumberFormat="0" applyFont="0" applyAlignment="0" applyProtection="0"/>
    <xf numFmtId="0" fontId="138" fillId="42" borderId="293" applyNumberFormat="0" applyAlignment="0" applyProtection="0"/>
    <xf numFmtId="0" fontId="82" fillId="61" borderId="311" applyNumberFormat="0" applyAlignment="0" applyProtection="0"/>
    <xf numFmtId="0" fontId="141" fillId="55" borderId="296" applyNumberFormat="0" applyAlignment="0" applyProtection="0"/>
    <xf numFmtId="0" fontId="82" fillId="61" borderId="293" applyNumberFormat="0" applyAlignment="0" applyProtection="0"/>
    <xf numFmtId="0" fontId="36" fillId="35" borderId="313" applyNumberFormat="0" applyFont="0" applyAlignment="0" applyProtection="0"/>
    <xf numFmtId="0" fontId="82" fillId="61" borderId="311" applyNumberFormat="0" applyAlignment="0" applyProtection="0"/>
    <xf numFmtId="0" fontId="26" fillId="35" borderId="295" applyNumberFormat="0" applyFont="0" applyAlignment="0" applyProtection="0"/>
    <xf numFmtId="0" fontId="87" fillId="0" borderId="316" applyNumberFormat="0" applyFill="0" applyAlignment="0" applyProtection="0"/>
    <xf numFmtId="0" fontId="82" fillId="61" borderId="293" applyNumberFormat="0" applyAlignment="0" applyProtection="0"/>
    <xf numFmtId="0" fontId="87" fillId="0" borderId="315" applyNumberFormat="0" applyFill="0" applyAlignment="0" applyProtection="0"/>
    <xf numFmtId="0" fontId="26" fillId="35" borderId="295" applyNumberFormat="0" applyFont="0" applyAlignment="0" applyProtection="0"/>
    <xf numFmtId="0" fontId="82" fillId="61" borderId="293" applyNumberFormat="0" applyAlignment="0" applyProtection="0"/>
    <xf numFmtId="0" fontId="82" fillId="61" borderId="311" applyNumberFormat="0" applyAlignment="0" applyProtection="0"/>
    <xf numFmtId="0" fontId="26" fillId="35" borderId="313" applyNumberFormat="0" applyFont="0" applyAlignment="0" applyProtection="0"/>
    <xf numFmtId="0" fontId="82" fillId="61" borderId="293" applyNumberFormat="0" applyAlignment="0" applyProtection="0"/>
    <xf numFmtId="0" fontId="36" fillId="35" borderId="313" applyNumberFormat="0" applyFont="0" applyAlignment="0" applyProtection="0"/>
    <xf numFmtId="0" fontId="82" fillId="61" borderId="311" applyNumberFormat="0" applyAlignment="0" applyProtection="0"/>
    <xf numFmtId="0" fontId="97" fillId="0" borderId="297" applyNumberFormat="0" applyFill="0" applyAlignment="0" applyProtection="0"/>
    <xf numFmtId="0" fontId="93" fillId="0" borderId="312"/>
    <xf numFmtId="0" fontId="26" fillId="63" borderId="314" applyNumberFormat="0" applyProtection="0">
      <alignment horizontal="left" vertical="center" indent="1"/>
    </xf>
    <xf numFmtId="40" fontId="71" fillId="0" borderId="300"/>
    <xf numFmtId="0" fontId="75" fillId="55" borderId="293" applyNumberFormat="0" applyAlignment="0" applyProtection="0"/>
    <xf numFmtId="0" fontId="91" fillId="0" borderId="303"/>
    <xf numFmtId="0" fontId="87" fillId="0" borderId="297" applyNumberFormat="0" applyFill="0" applyAlignment="0" applyProtection="0"/>
    <xf numFmtId="0" fontId="146" fillId="2" borderId="293" applyNumberFormat="0" applyAlignment="0" applyProtection="0"/>
    <xf numFmtId="0" fontId="82" fillId="61" borderId="302" applyNumberFormat="0" applyAlignment="0" applyProtection="0"/>
    <xf numFmtId="0" fontId="82" fillId="42" borderId="311" applyNumberFormat="0" applyAlignment="0" applyProtection="0"/>
    <xf numFmtId="0" fontId="26" fillId="63" borderId="305" applyNumberFormat="0" applyProtection="0">
      <alignment horizontal="left" vertical="center" indent="1"/>
    </xf>
    <xf numFmtId="0" fontId="87" fillId="0" borderId="316" applyNumberFormat="0" applyFill="0" applyAlignment="0" applyProtection="0"/>
    <xf numFmtId="0" fontId="82" fillId="61" borderId="302" applyNumberFormat="0" applyAlignment="0" applyProtection="0"/>
    <xf numFmtId="0" fontId="26" fillId="63" borderId="296" applyNumberFormat="0" applyProtection="0">
      <alignment horizontal="left" vertical="center" indent="1"/>
    </xf>
    <xf numFmtId="40" fontId="70" fillId="0" borderId="300"/>
    <xf numFmtId="0" fontId="87" fillId="0" borderId="315" applyNumberFormat="0" applyFill="0" applyAlignment="0" applyProtection="0"/>
    <xf numFmtId="0" fontId="85" fillId="55" borderId="314" applyNumberFormat="0" applyAlignment="0" applyProtection="0"/>
    <xf numFmtId="0" fontId="26" fillId="63" borderId="314" applyNumberFormat="0" applyProtection="0">
      <alignment horizontal="left" vertical="center" indent="1"/>
    </xf>
    <xf numFmtId="0" fontId="26" fillId="63" borderId="296" applyNumberFormat="0" applyProtection="0">
      <alignment horizontal="left" vertical="center" indent="1"/>
    </xf>
    <xf numFmtId="0" fontId="87" fillId="0" borderId="316" applyNumberFormat="0" applyFill="0" applyAlignment="0" applyProtection="0"/>
    <xf numFmtId="0" fontId="26" fillId="35" borderId="295" applyNumberFormat="0" applyFont="0" applyAlignment="0" applyProtection="0"/>
    <xf numFmtId="0" fontId="26" fillId="63" borderId="314" applyNumberFormat="0" applyProtection="0">
      <alignment horizontal="left" vertical="center" indent="1"/>
    </xf>
    <xf numFmtId="0" fontId="75" fillId="55" borderId="311" applyNumberFormat="0" applyAlignment="0" applyProtection="0"/>
    <xf numFmtId="0" fontId="26" fillId="35" borderId="313" applyNumberFormat="0" applyFont="0" applyAlignment="0" applyProtection="0"/>
    <xf numFmtId="0" fontId="26" fillId="63" borderId="296" applyNumberFormat="0" applyProtection="0">
      <alignment horizontal="left" vertical="center" indent="1"/>
    </xf>
    <xf numFmtId="0" fontId="131" fillId="55" borderId="311" applyNumberFormat="0" applyAlignment="0" applyProtection="0"/>
    <xf numFmtId="0" fontId="36" fillId="35" borderId="304" applyNumberFormat="0" applyFont="0" applyAlignment="0" applyProtection="0"/>
    <xf numFmtId="0" fontId="82" fillId="61" borderId="311" applyNumberFormat="0" applyAlignment="0" applyProtection="0"/>
    <xf numFmtId="0" fontId="87" fillId="0" borderId="315" applyNumberFormat="0" applyFill="0" applyAlignment="0" applyProtection="0"/>
    <xf numFmtId="0" fontId="85" fillId="55" borderId="305" applyNumberFormat="0" applyAlignment="0" applyProtection="0"/>
    <xf numFmtId="0" fontId="26" fillId="63" borderId="296" applyNumberFormat="0" applyProtection="0">
      <alignment horizontal="left" vertical="center" indent="1"/>
    </xf>
    <xf numFmtId="0" fontId="82" fillId="61" borderId="311" applyNumberFormat="0" applyAlignment="0" applyProtection="0"/>
    <xf numFmtId="0" fontId="36" fillId="35" borderId="313" applyNumberFormat="0" applyFont="0" applyAlignment="0" applyProtection="0"/>
    <xf numFmtId="0" fontId="75" fillId="55" borderId="311" applyNumberFormat="0" applyAlignment="0" applyProtection="0"/>
    <xf numFmtId="0" fontId="26" fillId="63" borderId="296" applyNumberFormat="0" applyProtection="0">
      <alignment horizontal="left" vertical="center" indent="1"/>
    </xf>
    <xf numFmtId="0" fontId="91" fillId="0" borderId="312"/>
    <xf numFmtId="0" fontId="85" fillId="55" borderId="305" applyNumberFormat="0" applyAlignment="0" applyProtection="0"/>
    <xf numFmtId="0" fontId="36" fillId="35" borderId="313" applyNumberFormat="0" applyFont="0" applyAlignment="0" applyProtection="0"/>
    <xf numFmtId="0" fontId="82" fillId="61" borderId="293" applyNumberFormat="0" applyAlignment="0" applyProtection="0"/>
    <xf numFmtId="0" fontId="141" fillId="55" borderId="314" applyNumberFormat="0" applyAlignment="0" applyProtection="0"/>
    <xf numFmtId="0" fontId="26" fillId="63" borderId="314" applyNumberFormat="0" applyProtection="0">
      <alignment horizontal="left" vertical="center" indent="1"/>
    </xf>
    <xf numFmtId="0" fontId="26" fillId="35" borderId="295" applyNumberFormat="0" applyFont="0" applyAlignment="0" applyProtection="0"/>
    <xf numFmtId="0" fontId="82" fillId="75" borderId="293" applyNumberFormat="0" applyAlignment="0" applyProtection="0"/>
    <xf numFmtId="0" fontId="26" fillId="70" borderId="295" applyNumberFormat="0" applyFont="0" applyAlignment="0" applyProtection="0"/>
    <xf numFmtId="0" fontId="82" fillId="61" borderId="293" applyNumberFormat="0" applyAlignment="0" applyProtection="0"/>
    <xf numFmtId="0" fontId="87" fillId="0" borderId="298" applyNumberFormat="0" applyFill="0" applyAlignment="0" applyProtection="0"/>
    <xf numFmtId="0" fontId="36" fillId="35" borderId="313" applyNumberFormat="0" applyFont="0" applyAlignment="0" applyProtection="0"/>
    <xf numFmtId="0" fontId="138" fillId="42" borderId="293" applyNumberFormat="0" applyAlignment="0" applyProtection="0"/>
    <xf numFmtId="0" fontId="87" fillId="0" borderId="315" applyNumberFormat="0" applyFill="0" applyAlignment="0" applyProtection="0"/>
    <xf numFmtId="0" fontId="87" fillId="0" borderId="298" applyNumberFormat="0" applyFill="0" applyAlignment="0" applyProtection="0"/>
    <xf numFmtId="0" fontId="131" fillId="55" borderId="293" applyNumberFormat="0" applyAlignment="0" applyProtection="0"/>
    <xf numFmtId="0" fontId="97" fillId="0" borderId="297" applyNumberFormat="0" applyFill="0" applyAlignment="0" applyProtection="0"/>
    <xf numFmtId="0" fontId="75" fillId="55" borderId="293" applyNumberFormat="0" applyAlignment="0" applyProtection="0"/>
    <xf numFmtId="0" fontId="75" fillId="55" borderId="311" applyNumberFormat="0" applyAlignment="0" applyProtection="0"/>
    <xf numFmtId="40" fontId="70" fillId="0" borderId="300"/>
    <xf numFmtId="0" fontId="26" fillId="63" borderId="296" applyNumberFormat="0" applyProtection="0">
      <alignment horizontal="left" vertical="center" indent="1"/>
    </xf>
    <xf numFmtId="0" fontId="82" fillId="61" borderId="302" applyNumberFormat="0" applyAlignment="0" applyProtection="0"/>
    <xf numFmtId="0" fontId="26" fillId="63" borderId="296" applyNumberFormat="0" applyProtection="0">
      <alignment horizontal="left" vertical="center" indent="1"/>
    </xf>
    <xf numFmtId="0" fontId="26" fillId="70" borderId="304" applyNumberFormat="0" applyFont="0" applyAlignment="0" applyProtection="0"/>
    <xf numFmtId="0" fontId="26" fillId="63" borderId="296" applyNumberFormat="0" applyProtection="0">
      <alignment horizontal="left" vertical="center" indent="1"/>
    </xf>
    <xf numFmtId="0" fontId="85" fillId="67" borderId="314" applyNumberFormat="0" applyAlignment="0" applyProtection="0"/>
    <xf numFmtId="0" fontId="82" fillId="42" borderId="302" applyNumberFormat="0" applyAlignment="0" applyProtection="0"/>
    <xf numFmtId="0" fontId="26" fillId="63" borderId="296" applyNumberFormat="0" applyProtection="0">
      <alignment horizontal="left" vertical="center" indent="1"/>
    </xf>
    <xf numFmtId="0" fontId="26" fillId="63" borderId="314" applyNumberFormat="0" applyProtection="0">
      <alignment horizontal="left" vertical="center" indent="1"/>
    </xf>
    <xf numFmtId="0" fontId="26" fillId="63" borderId="296" applyNumberFormat="0" applyProtection="0">
      <alignment horizontal="left" vertical="center" indent="1"/>
    </xf>
    <xf numFmtId="0" fontId="82" fillId="61" borderId="293" applyNumberFormat="0" applyAlignment="0" applyProtection="0"/>
    <xf numFmtId="0" fontId="82" fillId="61" borderId="311" applyNumberFormat="0" applyAlignment="0" applyProtection="0"/>
    <xf numFmtId="0" fontId="85" fillId="67" borderId="296" applyNumberFormat="0" applyAlignment="0" applyProtection="0"/>
    <xf numFmtId="0" fontId="82" fillId="61" borderId="293" applyNumberFormat="0" applyAlignment="0" applyProtection="0"/>
    <xf numFmtId="0" fontId="26" fillId="35" borderId="313" applyNumberFormat="0" applyFont="0" applyAlignment="0" applyProtection="0"/>
    <xf numFmtId="0" fontId="82" fillId="61" borderId="311" applyNumberFormat="0" applyAlignment="0" applyProtection="0"/>
    <xf numFmtId="0" fontId="26" fillId="63" borderId="314" applyNumberFormat="0" applyProtection="0">
      <alignment horizontal="left" vertical="center" indent="1"/>
    </xf>
    <xf numFmtId="0" fontId="26" fillId="35" borderId="295" applyNumberFormat="0" applyFont="0" applyAlignment="0" applyProtection="0"/>
    <xf numFmtId="0" fontId="75" fillId="55" borderId="293" applyNumberFormat="0" applyAlignment="0" applyProtection="0"/>
    <xf numFmtId="0" fontId="82" fillId="42" borderId="293" applyNumberFormat="0" applyAlignment="0" applyProtection="0"/>
    <xf numFmtId="0" fontId="36" fillId="35" borderId="295" applyNumberFormat="0" applyFont="0" applyAlignment="0" applyProtection="0"/>
    <xf numFmtId="0" fontId="82" fillId="61" borderId="293" applyNumberFormat="0" applyAlignment="0" applyProtection="0"/>
    <xf numFmtId="0" fontId="146" fillId="2" borderId="311" applyNumberFormat="0" applyAlignment="0" applyProtection="0"/>
    <xf numFmtId="0" fontId="87" fillId="0" borderId="299" applyNumberFormat="0" applyFill="0" applyAlignment="0" applyProtection="0"/>
    <xf numFmtId="0" fontId="26" fillId="63" borderId="314" applyNumberFormat="0" applyProtection="0">
      <alignment horizontal="left" vertical="center" indent="1"/>
    </xf>
    <xf numFmtId="0" fontId="75" fillId="55" borderId="311" applyNumberFormat="0" applyAlignment="0" applyProtection="0"/>
    <xf numFmtId="0" fontId="113" fillId="67" borderId="293" applyNumberFormat="0" applyAlignment="0" applyProtection="0"/>
    <xf numFmtId="0" fontId="87" fillId="0" borderId="315" applyNumberFormat="0" applyFill="0" applyAlignment="0" applyProtection="0"/>
    <xf numFmtId="0" fontId="36" fillId="35" borderId="313" applyNumberFormat="0" applyFont="0" applyAlignment="0" applyProtection="0"/>
    <xf numFmtId="40" fontId="67" fillId="0" borderId="318">
      <alignment horizontal="right"/>
    </xf>
    <xf numFmtId="0" fontId="131" fillId="55" borderId="293" applyNumberFormat="0" applyAlignment="0" applyProtection="0"/>
    <xf numFmtId="0" fontId="26" fillId="70" borderId="313" applyNumberFormat="0" applyFont="0" applyAlignment="0" applyProtection="0"/>
    <xf numFmtId="0" fontId="82" fillId="61" borderId="311" applyNumberFormat="0" applyAlignment="0" applyProtection="0"/>
    <xf numFmtId="4" fontId="69" fillId="62" borderId="314" applyNumberFormat="0" applyProtection="0">
      <alignment horizontal="left" vertical="center" indent="1"/>
    </xf>
    <xf numFmtId="0" fontId="26" fillId="63" borderId="296" applyNumberFormat="0" applyProtection="0">
      <alignment horizontal="left" vertical="center" indent="1"/>
    </xf>
    <xf numFmtId="0" fontId="82" fillId="42" borderId="302" applyNumberFormat="0" applyAlignment="0" applyProtection="0"/>
    <xf numFmtId="0" fontId="26" fillId="63" borderId="296" applyNumberFormat="0" applyProtection="0">
      <alignment horizontal="left" vertical="center" indent="1"/>
    </xf>
    <xf numFmtId="0" fontId="36" fillId="35" borderId="304" applyNumberFormat="0" applyFont="0" applyAlignment="0" applyProtection="0"/>
    <xf numFmtId="0" fontId="82" fillId="61" borderId="311" applyNumberFormat="0" applyAlignment="0" applyProtection="0"/>
    <xf numFmtId="0" fontId="26" fillId="63" borderId="296" applyNumberFormat="0" applyProtection="0">
      <alignment horizontal="left" vertical="center" indent="1"/>
    </xf>
    <xf numFmtId="0" fontId="138" fillId="42" borderId="311" applyNumberFormat="0" applyAlignment="0" applyProtection="0"/>
    <xf numFmtId="0" fontId="69" fillId="35" borderId="313" applyNumberFormat="0" applyFont="0" applyAlignment="0" applyProtection="0"/>
    <xf numFmtId="40" fontId="67" fillId="0" borderId="318">
      <alignment horizontal="right"/>
    </xf>
    <xf numFmtId="0" fontId="82" fillId="61" borderId="311" applyNumberFormat="0" applyAlignment="0" applyProtection="0"/>
    <xf numFmtId="0" fontId="26" fillId="63" borderId="314" applyNumberFormat="0" applyProtection="0">
      <alignment horizontal="left" vertical="center" indent="1"/>
    </xf>
    <xf numFmtId="0" fontId="138" fillId="42" borderId="293" applyNumberFormat="0" applyAlignment="0" applyProtection="0"/>
    <xf numFmtId="0" fontId="26" fillId="63" borderId="296" applyNumberFormat="0" applyProtection="0">
      <alignment horizontal="left" vertical="center" indent="1"/>
    </xf>
    <xf numFmtId="0" fontId="87" fillId="0" borderId="317" applyNumberFormat="0" applyFill="0" applyAlignment="0" applyProtection="0"/>
    <xf numFmtId="0" fontId="85" fillId="55" borderId="296" applyNumberFormat="0" applyAlignment="0" applyProtection="0"/>
    <xf numFmtId="0" fontId="26" fillId="35" borderId="295" applyNumberFormat="0" applyFont="0" applyAlignment="0" applyProtection="0"/>
    <xf numFmtId="0" fontId="82" fillId="42" borderId="311" applyNumberFormat="0" applyAlignment="0" applyProtection="0"/>
    <xf numFmtId="0" fontId="26" fillId="35" borderId="304" applyNumberFormat="0" applyFont="0" applyAlignment="0" applyProtection="0"/>
    <xf numFmtId="0" fontId="82" fillId="42" borderId="311" applyNumberFormat="0" applyAlignment="0" applyProtection="0"/>
    <xf numFmtId="0" fontId="82" fillId="61" borderId="293" applyNumberFormat="0" applyAlignment="0" applyProtection="0"/>
    <xf numFmtId="0" fontId="85" fillId="55" borderId="305" applyNumberFormat="0" applyAlignment="0" applyProtection="0"/>
    <xf numFmtId="0" fontId="82" fillId="61" borderId="293" applyNumberFormat="0" applyAlignment="0" applyProtection="0"/>
    <xf numFmtId="0" fontId="26" fillId="63" borderId="305" applyNumberFormat="0" applyProtection="0">
      <alignment horizontal="left" vertical="center" indent="1"/>
    </xf>
    <xf numFmtId="0" fontId="69" fillId="35" borderId="313" applyNumberFormat="0" applyFont="0" applyAlignment="0" applyProtection="0"/>
    <xf numFmtId="0" fontId="26" fillId="35" borderId="313" applyNumberFormat="0" applyFont="0" applyAlignment="0" applyProtection="0"/>
    <xf numFmtId="0" fontId="26" fillId="63" borderId="314" applyNumberFormat="0" applyProtection="0">
      <alignment horizontal="left" vertical="center" indent="1"/>
    </xf>
    <xf numFmtId="0" fontId="87" fillId="0" borderId="315" applyNumberFormat="0" applyFill="0" applyAlignment="0" applyProtection="0"/>
    <xf numFmtId="179" fontId="67" fillId="0" borderId="309">
      <alignment horizontal="right"/>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69" fillId="35" borderId="313" applyNumberFormat="0" applyFont="0" applyAlignment="0" applyProtection="0"/>
    <xf numFmtId="0" fontId="82" fillId="42" borderId="311" applyNumberFormat="0" applyAlignment="0" applyProtection="0"/>
    <xf numFmtId="0" fontId="85" fillId="55" borderId="305" applyNumberFormat="0" applyAlignment="0" applyProtection="0"/>
    <xf numFmtId="0" fontId="146" fillId="2" borderId="311" applyNumberFormat="0" applyAlignment="0" applyProtection="0"/>
    <xf numFmtId="0" fontId="82" fillId="42" borderId="311" applyNumberFormat="0" applyAlignment="0" applyProtection="0"/>
    <xf numFmtId="0" fontId="26" fillId="63" borderId="305" applyNumberFormat="0" applyProtection="0">
      <alignment horizontal="left" vertical="center" indent="1"/>
    </xf>
    <xf numFmtId="0" fontId="26" fillId="63" borderId="305" applyNumberFormat="0" applyProtection="0">
      <alignment horizontal="left" vertical="center" indent="1"/>
    </xf>
    <xf numFmtId="0" fontId="82" fillId="61" borderId="311" applyNumberFormat="0" applyAlignment="0" applyProtection="0"/>
    <xf numFmtId="0" fontId="82" fillId="61" borderId="311" applyNumberFormat="0" applyAlignment="0" applyProtection="0"/>
    <xf numFmtId="0" fontId="131" fillId="55" borderId="302" applyNumberFormat="0" applyAlignment="0" applyProtection="0"/>
    <xf numFmtId="0" fontId="113" fillId="67" borderId="302" applyNumberFormat="0" applyAlignment="0" applyProtection="0"/>
    <xf numFmtId="0" fontId="36" fillId="35" borderId="304" applyNumberFormat="0" applyFont="0" applyAlignment="0" applyProtection="0"/>
    <xf numFmtId="0" fontId="26" fillId="63" borderId="314" applyNumberFormat="0" applyProtection="0">
      <alignment horizontal="left" vertical="center" indent="1"/>
    </xf>
    <xf numFmtId="0" fontId="75" fillId="55" borderId="311" applyNumberFormat="0" applyAlignment="0" applyProtection="0"/>
    <xf numFmtId="0" fontId="82" fillId="61" borderId="302" applyNumberFormat="0" applyAlignment="0" applyProtection="0"/>
    <xf numFmtId="0" fontId="26" fillId="63" borderId="305" applyNumberFormat="0" applyProtection="0">
      <alignment horizontal="left" vertical="center" indent="1"/>
    </xf>
    <xf numFmtId="0" fontId="113" fillId="67" borderId="311" applyNumberFormat="0" applyAlignment="0" applyProtection="0"/>
    <xf numFmtId="0" fontId="36" fillId="35" borderId="313" applyNumberFormat="0" applyFont="0" applyAlignment="0" applyProtection="0"/>
    <xf numFmtId="0" fontId="26" fillId="63" borderId="305" applyNumberFormat="0" applyProtection="0">
      <alignment horizontal="left" vertical="center" indent="1"/>
    </xf>
    <xf numFmtId="0" fontId="82" fillId="42" borderId="311" applyNumberFormat="0" applyAlignment="0" applyProtection="0"/>
    <xf numFmtId="0" fontId="26" fillId="63" borderId="305" applyNumberFormat="0" applyProtection="0">
      <alignment horizontal="left" vertical="center" indent="1"/>
    </xf>
    <xf numFmtId="0" fontId="82" fillId="61" borderId="311" applyNumberFormat="0" applyAlignment="0" applyProtection="0"/>
    <xf numFmtId="0" fontId="75" fillId="55" borderId="302" applyNumberFormat="0" applyAlignment="0" applyProtection="0"/>
    <xf numFmtId="0" fontId="138" fillId="42" borderId="302" applyNumberFormat="0" applyAlignment="0" applyProtection="0"/>
    <xf numFmtId="0" fontId="87" fillId="0" borderId="316" applyNumberFormat="0" applyFill="0" applyAlignment="0" applyProtection="0"/>
    <xf numFmtId="0" fontId="82" fillId="61" borderId="302" applyNumberFormat="0" applyAlignment="0" applyProtection="0"/>
    <xf numFmtId="0" fontId="26" fillId="70" borderId="304" applyNumberFormat="0" applyFont="0" applyAlignment="0" applyProtection="0"/>
    <xf numFmtId="0" fontId="26" fillId="35" borderId="304" applyNumberFormat="0" applyFont="0" applyAlignment="0" applyProtection="0"/>
    <xf numFmtId="0" fontId="82" fillId="61" borderId="302" applyNumberFormat="0" applyAlignment="0" applyProtection="0"/>
    <xf numFmtId="0" fontId="82" fillId="61" borderId="311" applyNumberFormat="0" applyAlignment="0" applyProtection="0"/>
    <xf numFmtId="0" fontId="131" fillId="55" borderId="284" applyNumberFormat="0" applyAlignment="0" applyProtection="0"/>
    <xf numFmtId="0" fontId="75" fillId="55" borderId="284" applyNumberFormat="0" applyAlignment="0" applyProtection="0"/>
    <xf numFmtId="0" fontId="146" fillId="2" borderId="284" applyNumberFormat="0" applyAlignment="0" applyProtection="0"/>
    <xf numFmtId="0" fontId="113" fillId="67" borderId="284" applyNumberFormat="0" applyAlignment="0" applyProtection="0"/>
    <xf numFmtId="0" fontId="131" fillId="55" borderId="284" applyNumberFormat="0" applyAlignment="0" applyProtection="0"/>
    <xf numFmtId="0" fontId="75" fillId="55" borderId="284" applyNumberFormat="0" applyAlignment="0" applyProtection="0"/>
    <xf numFmtId="0" fontId="82" fillId="42" borderId="311" applyNumberFormat="0" applyAlignment="0" applyProtection="0"/>
    <xf numFmtId="0" fontId="82" fillId="61" borderId="302" applyNumberFormat="0" applyAlignment="0" applyProtection="0"/>
    <xf numFmtId="0" fontId="26" fillId="35" borderId="304" applyNumberFormat="0" applyFont="0" applyAlignment="0" applyProtection="0"/>
    <xf numFmtId="0" fontId="85" fillId="67" borderId="314" applyNumberFormat="0" applyAlignment="0" applyProtection="0"/>
    <xf numFmtId="0" fontId="36" fillId="35" borderId="313" applyNumberFormat="0" applyFont="0" applyAlignment="0" applyProtection="0"/>
    <xf numFmtId="40" fontId="70" fillId="0" borderId="291"/>
    <xf numFmtId="40" fontId="71" fillId="0" borderId="291"/>
    <xf numFmtId="0" fontId="91" fillId="0" borderId="312"/>
    <xf numFmtId="40" fontId="67" fillId="0" borderId="318">
      <alignment horizontal="right"/>
    </xf>
    <xf numFmtId="0" fontId="87" fillId="0" borderId="315" applyNumberFormat="0" applyFill="0" applyAlignment="0" applyProtection="0"/>
    <xf numFmtId="4" fontId="69" fillId="62" borderId="296" applyNumberFormat="0" applyProtection="0">
      <alignment horizontal="left" vertical="center" indent="1"/>
    </xf>
    <xf numFmtId="4" fontId="69" fillId="64" borderId="296" applyNumberFormat="0" applyProtection="0">
      <alignment horizontal="right" vertical="center"/>
    </xf>
    <xf numFmtId="0" fontId="26" fillId="63" borderId="296" applyNumberFormat="0" applyProtection="0">
      <alignment horizontal="left" vertical="center" indent="1"/>
    </xf>
    <xf numFmtId="0" fontId="75" fillId="55" borderId="302" applyNumberFormat="0" applyAlignment="0" applyProtection="0"/>
    <xf numFmtId="0" fontId="138" fillId="42"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42" borderId="284" applyNumberFormat="0" applyAlignment="0" applyProtection="0"/>
    <xf numFmtId="0" fontId="82" fillId="75"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61" borderId="284" applyNumberFormat="0" applyAlignment="0" applyProtection="0"/>
    <xf numFmtId="0" fontId="138" fillId="42" borderId="284" applyNumberFormat="0" applyAlignment="0" applyProtection="0"/>
    <xf numFmtId="0" fontId="82" fillId="61" borderId="284" applyNumberFormat="0" applyAlignment="0" applyProtection="0"/>
    <xf numFmtId="0" fontId="82" fillId="42" borderId="284" applyNumberFormat="0" applyAlignment="0" applyProtection="0"/>
    <xf numFmtId="0" fontId="82" fillId="61" borderId="284" applyNumberFormat="0" applyAlignment="0" applyProtection="0"/>
    <xf numFmtId="0" fontId="36" fillId="35" borderId="295" applyNumberFormat="0" applyFont="0" applyAlignment="0" applyProtection="0"/>
    <xf numFmtId="0" fontId="85" fillId="55" borderId="296" applyNumberFormat="0" applyAlignment="0" applyProtection="0"/>
    <xf numFmtId="0" fontId="85" fillId="55" borderId="296" applyNumberFormat="0" applyAlignment="0" applyProtection="0"/>
    <xf numFmtId="0" fontId="36" fillId="35" borderId="295" applyNumberFormat="0" applyFont="0" applyAlignment="0" applyProtection="0"/>
    <xf numFmtId="0" fontId="36" fillId="35" borderId="295" applyNumberFormat="0" applyFont="0" applyAlignment="0" applyProtection="0"/>
    <xf numFmtId="0" fontId="26" fillId="35" borderId="295" applyNumberFormat="0" applyFont="0" applyAlignment="0" applyProtection="0"/>
    <xf numFmtId="0" fontId="82" fillId="42" borderId="302" applyNumberFormat="0" applyAlignment="0" applyProtection="0"/>
    <xf numFmtId="0" fontId="26" fillId="35" borderId="286" applyNumberFormat="0" applyFont="0" applyAlignment="0" applyProtection="0"/>
    <xf numFmtId="0" fontId="26" fillId="70" borderId="286" applyNumberFormat="0" applyFont="0" applyAlignment="0" applyProtection="0"/>
    <xf numFmtId="0" fontId="36" fillId="35" borderId="286" applyNumberFormat="0" applyFont="0" applyAlignment="0" applyProtection="0"/>
    <xf numFmtId="0" fontId="26" fillId="70" borderId="286" applyNumberFormat="0" applyFont="0" applyAlignment="0" applyProtection="0"/>
    <xf numFmtId="0" fontId="26" fillId="35" borderId="286" applyNumberFormat="0" applyFont="0" applyAlignment="0" applyProtection="0"/>
    <xf numFmtId="0" fontId="26" fillId="35" borderId="286" applyNumberFormat="0" applyFont="0" applyAlignment="0" applyProtection="0"/>
    <xf numFmtId="0" fontId="36" fillId="35" borderId="286" applyNumberFormat="0" applyFont="0" applyAlignment="0" applyProtection="0"/>
    <xf numFmtId="0" fontId="36" fillId="35" borderId="286" applyNumberFormat="0" applyFont="0" applyAlignment="0" applyProtection="0"/>
    <xf numFmtId="0" fontId="26" fillId="35" borderId="286" applyNumberFormat="0" applyFont="0" applyAlignment="0" applyProtection="0"/>
    <xf numFmtId="0" fontId="26" fillId="35" borderId="286" applyNumberFormat="0" applyFont="0" applyAlignment="0" applyProtection="0"/>
    <xf numFmtId="0" fontId="26" fillId="35" borderId="286" applyNumberFormat="0" applyFont="0" applyAlignment="0" applyProtection="0"/>
    <xf numFmtId="0" fontId="69" fillId="35" borderId="286" applyNumberFormat="0" applyFont="0" applyAlignment="0" applyProtection="0"/>
    <xf numFmtId="0" fontId="141" fillId="55" borderId="287" applyNumberFormat="0" applyAlignment="0" applyProtection="0"/>
    <xf numFmtId="0" fontId="85" fillId="55" borderId="287" applyNumberFormat="0" applyAlignment="0" applyProtection="0"/>
    <xf numFmtId="0" fontId="85" fillId="2" borderId="287" applyNumberFormat="0" applyAlignment="0" applyProtection="0"/>
    <xf numFmtId="0" fontId="85" fillId="67" borderId="287" applyNumberFormat="0" applyAlignment="0" applyProtection="0"/>
    <xf numFmtId="0" fontId="141" fillId="55" borderId="287" applyNumberFormat="0" applyAlignment="0" applyProtection="0"/>
    <xf numFmtId="0" fontId="85" fillId="55" borderId="287" applyNumberFormat="0" applyAlignment="0" applyProtection="0"/>
    <xf numFmtId="0" fontId="36" fillId="35" borderId="313" applyNumberFormat="0" applyFont="0" applyAlignment="0" applyProtection="0"/>
    <xf numFmtId="0" fontId="91" fillId="0" borderId="312"/>
    <xf numFmtId="0" fontId="26" fillId="35" borderId="313" applyNumberFormat="0" applyFont="0" applyAlignment="0" applyProtection="0"/>
    <xf numFmtId="0" fontId="26" fillId="63" borderId="314" applyNumberFormat="0" applyProtection="0">
      <alignment horizontal="left" vertical="center" indent="1"/>
    </xf>
    <xf numFmtId="10" fontId="6" fillId="60" borderId="310" applyNumberFormat="0" applyBorder="0" applyAlignment="0" applyProtection="0"/>
    <xf numFmtId="0" fontId="26" fillId="70" borderId="313" applyNumberFormat="0" applyFont="0" applyAlignment="0" applyProtection="0"/>
    <xf numFmtId="0" fontId="26" fillId="63" borderId="314"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85" fillId="67" borderId="314" applyNumberFormat="0" applyAlignment="0" applyProtection="0"/>
    <xf numFmtId="0" fontId="97" fillId="0" borderId="288" applyNumberFormat="0" applyFill="0" applyAlignment="0" applyProtection="0"/>
    <xf numFmtId="0" fontId="87" fillId="0" borderId="288" applyNumberFormat="0" applyFill="0" applyAlignment="0" applyProtection="0"/>
    <xf numFmtId="0" fontId="87" fillId="0" borderId="290" applyNumberFormat="0" applyFill="0" applyAlignment="0" applyProtection="0"/>
    <xf numFmtId="0" fontId="87" fillId="0" borderId="289" applyNumberFormat="0" applyFill="0" applyAlignment="0" applyProtection="0"/>
    <xf numFmtId="0" fontId="97" fillId="0" borderId="288" applyNumberFormat="0" applyFill="0" applyAlignment="0" applyProtection="0"/>
    <xf numFmtId="0" fontId="82" fillId="75" borderId="311" applyNumberFormat="0" applyAlignment="0" applyProtection="0"/>
    <xf numFmtId="0" fontId="87" fillId="0" borderId="289" applyNumberFormat="0" applyFill="0" applyAlignment="0" applyProtection="0"/>
    <xf numFmtId="0" fontId="87" fillId="0" borderId="306" applyNumberFormat="0" applyFill="0" applyAlignment="0" applyProtection="0"/>
    <xf numFmtId="0" fontId="138" fillId="42" borderId="284" applyNumberFormat="0" applyAlignment="0" applyProtection="0"/>
    <xf numFmtId="0" fontId="91" fillId="0" borderId="312"/>
    <xf numFmtId="0" fontId="85" fillId="55" borderId="296" applyNumberFormat="0" applyAlignment="0" applyProtection="0"/>
    <xf numFmtId="0" fontId="85" fillId="2" borderId="296" applyNumberFormat="0" applyAlignment="0" applyProtection="0"/>
    <xf numFmtId="0" fontId="36" fillId="35" borderId="295" applyNumberFormat="0" applyFont="0" applyAlignment="0" applyProtection="0"/>
    <xf numFmtId="0" fontId="26" fillId="70" borderId="295" applyNumberFormat="0" applyFont="0" applyAlignment="0" applyProtection="0"/>
    <xf numFmtId="0" fontId="36" fillId="35" borderId="304" applyNumberFormat="0" applyFont="0" applyAlignment="0" applyProtection="0"/>
    <xf numFmtId="0" fontId="82" fillId="42" borderId="293" applyNumberFormat="0" applyAlignment="0" applyProtection="0"/>
    <xf numFmtId="0" fontId="82" fillId="61" borderId="293" applyNumberFormat="0" applyAlignment="0" applyProtection="0"/>
    <xf numFmtId="0" fontId="82" fillId="61" borderId="293" applyNumberFormat="0" applyAlignment="0" applyProtection="0"/>
    <xf numFmtId="4" fontId="69" fillId="62" borderId="305" applyNumberFormat="0" applyProtection="0">
      <alignment horizontal="left" vertical="center" indent="1"/>
    </xf>
    <xf numFmtId="0" fontId="82" fillId="61" borderId="311" applyNumberFormat="0" applyAlignment="0" applyProtection="0"/>
    <xf numFmtId="0" fontId="75" fillId="55" borderId="311" applyNumberFormat="0" applyAlignment="0" applyProtection="0"/>
    <xf numFmtId="0" fontId="75" fillId="55" borderId="311" applyNumberFormat="0" applyAlignment="0" applyProtection="0"/>
    <xf numFmtId="0" fontId="85" fillId="2" borderId="314" applyNumberFormat="0" applyAlignment="0" applyProtection="0"/>
    <xf numFmtId="0" fontId="85" fillId="55" borderId="314" applyNumberFormat="0" applyAlignment="0" applyProtection="0"/>
    <xf numFmtId="0" fontId="26" fillId="35" borderId="304" applyNumberFormat="0" applyFont="0" applyAlignment="0" applyProtection="0"/>
    <xf numFmtId="0" fontId="138" fillId="42" borderId="302" applyNumberFormat="0" applyAlignment="0" applyProtection="0"/>
    <xf numFmtId="0" fontId="82" fillId="61" borderId="311" applyNumberFormat="0" applyAlignment="0" applyProtection="0"/>
    <xf numFmtId="0" fontId="26" fillId="63" borderId="314" applyNumberFormat="0" applyProtection="0">
      <alignment horizontal="left" vertical="center" indent="1"/>
    </xf>
    <xf numFmtId="0" fontId="87" fillId="0" borderId="316" applyNumberFormat="0" applyFill="0" applyAlignment="0" applyProtection="0"/>
    <xf numFmtId="0" fontId="85" fillId="67" borderId="305" applyNumberFormat="0" applyAlignment="0" applyProtection="0"/>
    <xf numFmtId="0" fontId="26" fillId="35" borderId="304" applyNumberFormat="0" applyFont="0" applyAlignment="0" applyProtection="0"/>
    <xf numFmtId="0" fontId="82" fillId="61" borderId="302" applyNumberFormat="0" applyAlignment="0" applyProtection="0"/>
    <xf numFmtId="0" fontId="26" fillId="63" borderId="305" applyNumberFormat="0" applyProtection="0">
      <alignment horizontal="left" vertical="center" indent="1"/>
    </xf>
    <xf numFmtId="0" fontId="97" fillId="0" borderId="306" applyNumberFormat="0" applyFill="0" applyAlignment="0" applyProtection="0"/>
    <xf numFmtId="0" fontId="131" fillId="55" borderId="302" applyNumberFormat="0" applyAlignment="0" applyProtection="0"/>
    <xf numFmtId="0" fontId="82" fillId="75" borderId="302" applyNumberFormat="0" applyAlignment="0" applyProtection="0"/>
    <xf numFmtId="10" fontId="6" fillId="60" borderId="310" applyNumberFormat="0" applyBorder="0" applyAlignment="0" applyProtection="0"/>
    <xf numFmtId="0" fontId="75" fillId="55" borderId="284" applyNumberFormat="0" applyAlignment="0" applyProtection="0"/>
    <xf numFmtId="0" fontId="26" fillId="35" borderId="313" applyNumberFormat="0" applyFont="0" applyAlignment="0" applyProtection="0"/>
    <xf numFmtId="0" fontId="75" fillId="55" borderId="284" applyNumberFormat="0" applyAlignment="0" applyProtection="0"/>
    <xf numFmtId="0" fontId="75" fillId="55" borderId="284" applyNumberFormat="0" applyAlignment="0" applyProtection="0"/>
    <xf numFmtId="0" fontId="26" fillId="63" borderId="314" applyNumberFormat="0" applyProtection="0">
      <alignment horizontal="left" vertical="center" indent="1"/>
    </xf>
    <xf numFmtId="179" fontId="67" fillId="0" borderId="309">
      <alignment horizontal="right"/>
    </xf>
    <xf numFmtId="0" fontId="91" fillId="0" borderId="312"/>
    <xf numFmtId="0" fontId="138" fillId="42" borderId="302" applyNumberFormat="0" applyAlignment="0" applyProtection="0"/>
    <xf numFmtId="0" fontId="26" fillId="63" borderId="314" applyNumberFormat="0" applyProtection="0">
      <alignment horizontal="left" vertical="center" indent="1"/>
    </xf>
    <xf numFmtId="40" fontId="71" fillId="0" borderId="291"/>
    <xf numFmtId="0" fontId="87" fillId="0" borderId="315" applyNumberFormat="0" applyFill="0" applyAlignment="0" applyProtection="0"/>
    <xf numFmtId="0" fontId="26" fillId="63" borderId="296" applyNumberFormat="0" applyProtection="0">
      <alignment horizontal="left" vertical="center" indent="1"/>
    </xf>
    <xf numFmtId="0" fontId="26" fillId="63" borderId="296" applyNumberFormat="0" applyProtection="0">
      <alignment horizontal="left" vertical="center" indent="1"/>
    </xf>
    <xf numFmtId="0" fontId="26" fillId="63" borderId="296" applyNumberFormat="0" applyProtection="0">
      <alignment horizontal="left" vertical="center" indent="1"/>
    </xf>
    <xf numFmtId="0" fontId="26" fillId="63" borderId="296" applyNumberFormat="0" applyProtection="0">
      <alignment horizontal="left" vertical="center" indent="1"/>
    </xf>
    <xf numFmtId="4" fontId="69" fillId="62" borderId="296" applyNumberFormat="0" applyProtection="0">
      <alignment horizontal="left" vertical="center" indent="1"/>
    </xf>
    <xf numFmtId="0" fontId="26" fillId="63" borderId="314" applyNumberFormat="0" applyProtection="0">
      <alignment horizontal="left" vertical="center" indent="1"/>
    </xf>
    <xf numFmtId="0" fontId="26" fillId="63" borderId="305" applyNumberFormat="0" applyProtection="0">
      <alignment horizontal="left" vertical="center" indent="1"/>
    </xf>
    <xf numFmtId="0" fontId="138" fillId="42" borderId="284" applyNumberFormat="0" applyAlignment="0" applyProtection="0"/>
    <xf numFmtId="0" fontId="82" fillId="42" borderId="284" applyNumberFormat="0" applyAlignment="0" applyProtection="0"/>
    <xf numFmtId="0" fontId="82" fillId="61" borderId="284" applyNumberFormat="0" applyAlignment="0" applyProtection="0"/>
    <xf numFmtId="0" fontId="82" fillId="42" borderId="284" applyNumberFormat="0" applyAlignment="0" applyProtection="0"/>
    <xf numFmtId="0" fontId="82" fillId="61" borderId="284" applyNumberFormat="0" applyAlignment="0" applyProtection="0"/>
    <xf numFmtId="0" fontId="82" fillId="61" borderId="284" applyNumberFormat="0" applyAlignment="0" applyProtection="0"/>
    <xf numFmtId="0" fontId="82" fillId="42" borderId="284" applyNumberFormat="0" applyAlignment="0" applyProtection="0"/>
    <xf numFmtId="0" fontId="82" fillId="61" borderId="284" applyNumberFormat="0" applyAlignment="0" applyProtection="0"/>
    <xf numFmtId="0" fontId="85" fillId="55" borderId="296" applyNumberFormat="0" applyAlignment="0" applyProtection="0"/>
    <xf numFmtId="0" fontId="26" fillId="35" borderId="295" applyNumberFormat="0" applyFont="0" applyAlignment="0" applyProtection="0"/>
    <xf numFmtId="0" fontId="69" fillId="35" borderId="295" applyNumberFormat="0" applyFont="0" applyAlignment="0" applyProtection="0"/>
    <xf numFmtId="0" fontId="36" fillId="35" borderId="295" applyNumberFormat="0" applyFont="0" applyAlignment="0" applyProtection="0"/>
    <xf numFmtId="0" fontId="36" fillId="35" borderId="295" applyNumberFormat="0" applyFont="0" applyAlignment="0" applyProtection="0"/>
    <xf numFmtId="0" fontId="36" fillId="35" borderId="286" applyNumberFormat="0" applyFont="0" applyAlignment="0" applyProtection="0"/>
    <xf numFmtId="0" fontId="36" fillId="35" borderId="286" applyNumberFormat="0" applyFont="0" applyAlignment="0" applyProtection="0"/>
    <xf numFmtId="0" fontId="85" fillId="55" borderId="287" applyNumberFormat="0" applyAlignment="0" applyProtection="0"/>
    <xf numFmtId="0" fontId="85" fillId="55" borderId="287" applyNumberFormat="0" applyAlignment="0" applyProtection="0"/>
    <xf numFmtId="0" fontId="85" fillId="55" borderId="287" applyNumberFormat="0" applyAlignment="0" applyProtection="0"/>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26" fillId="63" borderId="287" applyNumberFormat="0" applyProtection="0">
      <alignment horizontal="left" vertical="center" indent="1"/>
    </xf>
    <xf numFmtId="0" fontId="87" fillId="0" borderId="288" applyNumberFormat="0" applyFill="0" applyAlignment="0" applyProtection="0"/>
    <xf numFmtId="0" fontId="82" fillId="42" borderId="311" applyNumberFormat="0" applyAlignment="0" applyProtection="0"/>
    <xf numFmtId="0" fontId="87" fillId="0" borderId="288" applyNumberFormat="0" applyFill="0" applyAlignment="0" applyProtection="0"/>
    <xf numFmtId="0" fontId="87" fillId="0" borderId="288" applyNumberFormat="0" applyFill="0" applyAlignment="0" applyProtection="0"/>
    <xf numFmtId="0" fontId="87" fillId="0" borderId="306" applyNumberFormat="0" applyFill="0" applyAlignment="0" applyProtection="0"/>
    <xf numFmtId="0" fontId="138" fillId="42" borderId="284" applyNumberFormat="0" applyAlignment="0" applyProtection="0"/>
    <xf numFmtId="0" fontId="26" fillId="35" borderId="286" applyNumberFormat="0" applyFont="0" applyAlignment="0" applyProtection="0"/>
    <xf numFmtId="0" fontId="87" fillId="0" borderId="288" applyNumberFormat="0" applyFill="0" applyAlignment="0" applyProtection="0"/>
    <xf numFmtId="0" fontId="82" fillId="42" borderId="293" applyNumberFormat="0" applyAlignment="0" applyProtection="0"/>
    <xf numFmtId="10" fontId="6" fillId="60" borderId="292" applyNumberFormat="0" applyBorder="0" applyAlignment="0" applyProtection="0"/>
    <xf numFmtId="179" fontId="67" fillId="0" borderId="318">
      <alignment horizontal="right"/>
    </xf>
    <xf numFmtId="0" fontId="82" fillId="61" borderId="311" applyNumberFormat="0" applyAlignment="0" applyProtection="0"/>
    <xf numFmtId="0" fontId="141" fillId="55" borderId="296" applyNumberFormat="0" applyAlignment="0" applyProtection="0"/>
    <xf numFmtId="0" fontId="36" fillId="35" borderId="295" applyNumberFormat="0" applyFont="0" applyAlignment="0" applyProtection="0"/>
    <xf numFmtId="0" fontId="82" fillId="61" borderId="293" applyNumberFormat="0" applyAlignment="0" applyProtection="0"/>
    <xf numFmtId="0" fontId="26" fillId="63" borderId="305" applyNumberFormat="0" applyProtection="0">
      <alignment horizontal="left" vertical="center" indent="1"/>
    </xf>
    <xf numFmtId="0" fontId="26" fillId="63" borderId="305" applyNumberFormat="0" applyProtection="0">
      <alignment horizontal="left" vertical="center" indent="1"/>
    </xf>
    <xf numFmtId="0" fontId="26" fillId="63" borderId="305" applyNumberFormat="0" applyProtection="0">
      <alignment horizontal="left" vertical="center" indent="1"/>
    </xf>
    <xf numFmtId="0" fontId="26" fillId="63" borderId="305" applyNumberFormat="0" applyProtection="0">
      <alignment horizontal="left" vertical="center" indent="1"/>
    </xf>
    <xf numFmtId="4" fontId="69" fillId="62" borderId="305" applyNumberFormat="0" applyProtection="0">
      <alignment horizontal="left" vertical="center" indent="1"/>
    </xf>
    <xf numFmtId="0" fontId="26" fillId="63" borderId="314" applyNumberFormat="0" applyProtection="0">
      <alignment horizontal="left" vertical="center" indent="1"/>
    </xf>
    <xf numFmtId="0" fontId="138" fillId="42" borderId="293" applyNumberFormat="0" applyAlignment="0" applyProtection="0"/>
    <xf numFmtId="0" fontId="82" fillId="42" borderId="293" applyNumberFormat="0" applyAlignment="0" applyProtection="0"/>
    <xf numFmtId="0" fontId="82" fillId="61" borderId="293" applyNumberFormat="0" applyAlignment="0" applyProtection="0"/>
    <xf numFmtId="0" fontId="82" fillId="42" borderId="293" applyNumberFormat="0" applyAlignment="0" applyProtection="0"/>
    <xf numFmtId="0" fontId="82" fillId="61" borderId="293" applyNumberFormat="0" applyAlignment="0" applyProtection="0"/>
    <xf numFmtId="0" fontId="82" fillId="61" borderId="293" applyNumberFormat="0" applyAlignment="0" applyProtection="0"/>
    <xf numFmtId="0" fontId="82" fillId="42" borderId="293" applyNumberFormat="0" applyAlignment="0" applyProtection="0"/>
    <xf numFmtId="0" fontId="82" fillId="61" borderId="293" applyNumberFormat="0" applyAlignment="0" applyProtection="0"/>
    <xf numFmtId="0" fontId="85" fillId="55" borderId="305" applyNumberFormat="0" applyAlignment="0" applyProtection="0"/>
    <xf numFmtId="0" fontId="26" fillId="35" borderId="304" applyNumberFormat="0" applyFont="0" applyAlignment="0" applyProtection="0"/>
    <xf numFmtId="0" fontId="69" fillId="35" borderId="304" applyNumberFormat="0" applyFont="0" applyAlignment="0" applyProtection="0"/>
    <xf numFmtId="0" fontId="36" fillId="35" borderId="304" applyNumberFormat="0" applyFont="0" applyAlignment="0" applyProtection="0"/>
    <xf numFmtId="0" fontId="36" fillId="35" borderId="304" applyNumberFormat="0" applyFont="0" applyAlignment="0" applyProtection="0"/>
    <xf numFmtId="0" fontId="36" fillId="35" borderId="295" applyNumberFormat="0" applyFont="0" applyAlignment="0" applyProtection="0"/>
    <xf numFmtId="0" fontId="36" fillId="35" borderId="295" applyNumberFormat="0" applyFont="0" applyAlignment="0" applyProtection="0"/>
    <xf numFmtId="0" fontId="85" fillId="55" borderId="296" applyNumberFormat="0" applyAlignment="0" applyProtection="0"/>
    <xf numFmtId="0" fontId="85" fillId="55" borderId="296" applyNumberFormat="0" applyAlignment="0" applyProtection="0"/>
    <xf numFmtId="0" fontId="85" fillId="55" borderId="296" applyNumberFormat="0" applyAlignment="0" applyProtection="0"/>
    <xf numFmtId="0" fontId="87" fillId="0" borderId="316" applyNumberFormat="0" applyFill="0" applyAlignment="0" applyProtection="0"/>
    <xf numFmtId="0" fontId="85" fillId="55" borderId="314" applyNumberFormat="0" applyAlignment="0" applyProtection="0"/>
    <xf numFmtId="40" fontId="71" fillId="0" borderId="309"/>
    <xf numFmtId="0" fontId="26" fillId="63" borderId="296" applyNumberFormat="0" applyProtection="0">
      <alignment horizontal="left" vertical="center" indent="1"/>
    </xf>
    <xf numFmtId="0" fontId="26" fillId="63" borderId="296" applyNumberFormat="0" applyProtection="0">
      <alignment horizontal="left" vertical="center" indent="1"/>
    </xf>
    <xf numFmtId="0" fontId="26" fillId="63" borderId="296" applyNumberFormat="0" applyProtection="0">
      <alignment horizontal="left" vertical="center" indent="1"/>
    </xf>
    <xf numFmtId="0" fontId="87" fillId="0" borderId="297" applyNumberFormat="0" applyFill="0" applyAlignment="0" applyProtection="0"/>
    <xf numFmtId="0" fontId="87" fillId="0" borderId="297" applyNumberFormat="0" applyFill="0" applyAlignment="0" applyProtection="0"/>
    <xf numFmtId="0" fontId="87" fillId="0" borderId="297" applyNumberFormat="0" applyFill="0" applyAlignment="0" applyProtection="0"/>
    <xf numFmtId="0" fontId="87" fillId="0" borderId="315" applyNumberFormat="0" applyFill="0" applyAlignment="0" applyProtection="0"/>
    <xf numFmtId="0" fontId="138" fillId="42" borderId="293" applyNumberFormat="0" applyAlignment="0" applyProtection="0"/>
    <xf numFmtId="0" fontId="26" fillId="35" borderId="295" applyNumberFormat="0" applyFont="0" applyAlignment="0" applyProtection="0"/>
    <xf numFmtId="0" fontId="87" fillId="0" borderId="297" applyNumberFormat="0" applyFill="0" applyAlignment="0" applyProtection="0"/>
    <xf numFmtId="0" fontId="82" fillId="42" borderId="302" applyNumberFormat="0" applyAlignment="0" applyProtection="0"/>
    <xf numFmtId="10" fontId="6" fillId="60" borderId="301" applyNumberFormat="0" applyBorder="0" applyAlignment="0" applyProtection="0"/>
    <xf numFmtId="40" fontId="67" fillId="0" borderId="309">
      <alignment horizontal="right"/>
    </xf>
    <xf numFmtId="0" fontId="75" fillId="55" borderId="311" applyNumberFormat="0" applyAlignment="0" applyProtection="0"/>
    <xf numFmtId="0" fontId="141" fillId="55" borderId="305" applyNumberFormat="0" applyAlignment="0" applyProtection="0"/>
    <xf numFmtId="0" fontId="36" fillId="35" borderId="304" applyNumberFormat="0" applyFont="0" applyAlignment="0" applyProtection="0"/>
    <xf numFmtId="0" fontId="82" fillId="61" borderId="302" applyNumberFormat="0" applyAlignment="0" applyProtection="0"/>
    <xf numFmtId="0" fontId="85" fillId="55" borderId="314" applyNumberFormat="0" applyAlignment="0" applyProtection="0"/>
    <xf numFmtId="0" fontId="26" fillId="35" borderId="313" applyNumberFormat="0" applyFont="0" applyAlignment="0" applyProtection="0"/>
    <xf numFmtId="0" fontId="87" fillId="0" borderId="315" applyNumberFormat="0" applyFill="0" applyAlignment="0" applyProtection="0"/>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4" fontId="69" fillId="64" borderId="314" applyNumberFormat="0" applyProtection="0">
      <alignment horizontal="right" vertical="center"/>
    </xf>
    <xf numFmtId="0" fontId="26" fillId="63" borderId="314" applyNumberFormat="0" applyProtection="0">
      <alignment horizontal="left" vertical="center" indent="1"/>
    </xf>
    <xf numFmtId="0" fontId="138" fillId="42" borderId="302" applyNumberFormat="0" applyAlignment="0" applyProtection="0"/>
    <xf numFmtId="0" fontId="82" fillId="42" borderId="302" applyNumberFormat="0" applyAlignment="0" applyProtection="0"/>
    <xf numFmtId="0" fontId="82" fillId="61" borderId="302" applyNumberFormat="0" applyAlignment="0" applyProtection="0"/>
    <xf numFmtId="0" fontId="82" fillId="42" borderId="302" applyNumberFormat="0" applyAlignment="0" applyProtection="0"/>
    <xf numFmtId="0" fontId="82" fillId="61" borderId="302" applyNumberFormat="0" applyAlignment="0" applyProtection="0"/>
    <xf numFmtId="0" fontId="82" fillId="61" borderId="302" applyNumberFormat="0" applyAlignment="0" applyProtection="0"/>
    <xf numFmtId="0" fontId="82" fillId="42" borderId="302" applyNumberFormat="0" applyAlignment="0" applyProtection="0"/>
    <xf numFmtId="0" fontId="82" fillId="61" borderId="302" applyNumberFormat="0" applyAlignment="0" applyProtection="0"/>
    <xf numFmtId="0" fontId="36" fillId="35" borderId="313" applyNumberFormat="0" applyFont="0" applyAlignment="0" applyProtection="0"/>
    <xf numFmtId="0" fontId="36" fillId="35" borderId="313" applyNumberFormat="0" applyFont="0" applyAlignment="0" applyProtection="0"/>
    <xf numFmtId="0" fontId="69" fillId="35" borderId="313" applyNumberFormat="0" applyFont="0" applyAlignment="0" applyProtection="0"/>
    <xf numFmtId="0" fontId="26" fillId="35" borderId="313" applyNumberFormat="0" applyFont="0" applyAlignment="0" applyProtection="0"/>
    <xf numFmtId="0" fontId="26" fillId="35" borderId="313" applyNumberFormat="0" applyFont="0" applyAlignment="0" applyProtection="0"/>
    <xf numFmtId="0" fontId="36" fillId="35" borderId="304" applyNumberFormat="0" applyFont="0" applyAlignment="0" applyProtection="0"/>
    <xf numFmtId="0" fontId="36" fillId="35" borderId="304" applyNumberFormat="0" applyFont="0" applyAlignment="0" applyProtection="0"/>
    <xf numFmtId="0" fontId="85" fillId="55" borderId="305" applyNumberFormat="0" applyAlignment="0" applyProtection="0"/>
    <xf numFmtId="0" fontId="85" fillId="55" borderId="305" applyNumberFormat="0" applyAlignment="0" applyProtection="0"/>
    <xf numFmtId="0" fontId="85" fillId="55" borderId="305" applyNumberFormat="0" applyAlignment="0" applyProtection="0"/>
    <xf numFmtId="0" fontId="26" fillId="63" borderId="305" applyNumberFormat="0" applyProtection="0">
      <alignment horizontal="left" vertical="center" indent="1"/>
    </xf>
    <xf numFmtId="0" fontId="26" fillId="63" borderId="305" applyNumberFormat="0" applyProtection="0">
      <alignment horizontal="left" vertical="center" indent="1"/>
    </xf>
    <xf numFmtId="0" fontId="26" fillId="63" borderId="305" applyNumberFormat="0" applyProtection="0">
      <alignment horizontal="left" vertical="center" indent="1"/>
    </xf>
    <xf numFmtId="0" fontId="87" fillId="0" borderId="306" applyNumberFormat="0" applyFill="0" applyAlignment="0" applyProtection="0"/>
    <xf numFmtId="0" fontId="87" fillId="0" borderId="306" applyNumberFormat="0" applyFill="0" applyAlignment="0" applyProtection="0"/>
    <xf numFmtId="0" fontId="26" fillId="63" borderId="314" applyNumberFormat="0" applyProtection="0">
      <alignment horizontal="left" vertical="center" indent="1"/>
    </xf>
    <xf numFmtId="0" fontId="87" fillId="0" borderId="306" applyNumberFormat="0" applyFill="0" applyAlignment="0" applyProtection="0"/>
    <xf numFmtId="0" fontId="138" fillId="42" borderId="302" applyNumberFormat="0" applyAlignment="0" applyProtection="0"/>
    <xf numFmtId="0" fontId="26" fillId="35" borderId="304" applyNumberFormat="0" applyFont="0" applyAlignment="0" applyProtection="0"/>
    <xf numFmtId="0" fontId="87" fillId="0" borderId="306" applyNumberFormat="0" applyFill="0" applyAlignment="0" applyProtection="0"/>
    <xf numFmtId="0" fontId="82" fillId="42" borderId="311" applyNumberFormat="0" applyAlignment="0" applyProtection="0"/>
    <xf numFmtId="10" fontId="6" fillId="60" borderId="310" applyNumberFormat="0" applyBorder="0" applyAlignment="0" applyProtection="0"/>
    <xf numFmtId="0" fontId="85" fillId="55" borderId="314" applyNumberFormat="0" applyAlignment="0" applyProtection="0"/>
    <xf numFmtId="0" fontId="36" fillId="35" borderId="313" applyNumberFormat="0" applyFont="0" applyAlignment="0" applyProtection="0"/>
    <xf numFmtId="0" fontId="82" fillId="61" borderId="311" applyNumberFormat="0" applyAlignment="0" applyProtection="0"/>
    <xf numFmtId="0" fontId="87" fillId="0" borderId="315" applyNumberFormat="0" applyFill="0" applyAlignment="0" applyProtection="0"/>
    <xf numFmtId="0" fontId="82" fillId="61" borderId="311" applyNumberFormat="0" applyAlignment="0" applyProtection="0"/>
    <xf numFmtId="10" fontId="6" fillId="60" borderId="310" applyNumberFormat="0" applyBorder="0" applyAlignment="0" applyProtection="0"/>
    <xf numFmtId="0" fontId="138" fillId="42" borderId="311" applyNumberFormat="0" applyAlignment="0" applyProtection="0"/>
    <xf numFmtId="0" fontId="82" fillId="42" borderId="311" applyNumberFormat="0" applyAlignment="0" applyProtection="0"/>
    <xf numFmtId="0" fontId="82" fillId="61" borderId="311" applyNumberFormat="0" applyAlignment="0" applyProtection="0"/>
    <xf numFmtId="0" fontId="82" fillId="42"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42" borderId="311" applyNumberFormat="0" applyAlignment="0" applyProtection="0"/>
    <xf numFmtId="0" fontId="82" fillId="61" borderId="311" applyNumberFormat="0" applyAlignment="0" applyProtection="0"/>
    <xf numFmtId="0" fontId="36" fillId="35" borderId="313" applyNumberFormat="0" applyFont="0" applyAlignment="0" applyProtection="0"/>
    <xf numFmtId="0" fontId="36" fillId="35" borderId="313" applyNumberFormat="0" applyFont="0" applyAlignment="0" applyProtection="0"/>
    <xf numFmtId="0" fontId="85" fillId="55" borderId="314" applyNumberFormat="0" applyAlignment="0" applyProtection="0"/>
    <xf numFmtId="0" fontId="85" fillId="55" borderId="314" applyNumberFormat="0" applyAlignment="0" applyProtection="0"/>
    <xf numFmtId="0" fontId="85" fillId="55" borderId="314" applyNumberFormat="0" applyAlignment="0" applyProtection="0"/>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138" fillId="42" borderId="311" applyNumberFormat="0" applyAlignment="0" applyProtection="0"/>
    <xf numFmtId="0" fontId="26" fillId="35" borderId="313" applyNumberFormat="0" applyFont="0" applyAlignment="0" applyProtection="0"/>
    <xf numFmtId="0" fontId="87" fillId="0" borderId="315" applyNumberFormat="0" applyFill="0" applyAlignment="0" applyProtection="0"/>
    <xf numFmtId="0" fontId="87" fillId="0" borderId="315" applyNumberFormat="0" applyFill="0" applyAlignment="0" applyProtection="0"/>
    <xf numFmtId="0" fontId="26" fillId="35" borderId="313" applyNumberFormat="0" applyFont="0" applyAlignment="0" applyProtection="0"/>
    <xf numFmtId="0" fontId="87" fillId="0" borderId="316" applyNumberFormat="0" applyFill="0" applyAlignment="0" applyProtection="0"/>
    <xf numFmtId="0" fontId="87" fillId="0" borderId="315" applyNumberFormat="0" applyFill="0" applyAlignment="0" applyProtection="0"/>
    <xf numFmtId="0" fontId="26" fillId="63" borderId="314" applyNumberFormat="0" applyProtection="0">
      <alignment horizontal="left" vertical="center" indent="1"/>
    </xf>
    <xf numFmtId="4" fontId="69" fillId="62" borderId="314" applyNumberFormat="0" applyProtection="0">
      <alignment vertical="center"/>
    </xf>
    <xf numFmtId="4" fontId="69" fillId="62" borderId="314" applyNumberFormat="0" applyProtection="0">
      <alignment horizontal="left" vertical="center" indent="1"/>
    </xf>
    <xf numFmtId="0" fontId="26" fillId="35" borderId="313" applyNumberFormat="0" applyFont="0" applyAlignment="0" applyProtection="0"/>
    <xf numFmtId="0" fontId="26" fillId="35" borderId="313" applyNumberFormat="0" applyFont="0" applyAlignment="0" applyProtection="0"/>
    <xf numFmtId="0" fontId="85" fillId="55" borderId="314" applyNumberFormat="0" applyAlignment="0" applyProtection="0"/>
    <xf numFmtId="0" fontId="85" fillId="55" borderId="314" applyNumberFormat="0" applyAlignment="0" applyProtection="0"/>
    <xf numFmtId="0" fontId="26" fillId="63" borderId="314" applyNumberFormat="0" applyProtection="0">
      <alignment horizontal="left" vertical="center" indent="1"/>
    </xf>
    <xf numFmtId="0" fontId="85" fillId="55" borderId="314" applyNumberFormat="0" applyAlignment="0" applyProtection="0"/>
    <xf numFmtId="0" fontId="36" fillId="35" borderId="313" applyNumberFormat="0" applyFont="0" applyAlignment="0" applyProtection="0"/>
    <xf numFmtId="0" fontId="82" fillId="61" borderId="311" applyNumberFormat="0" applyAlignment="0" applyProtection="0"/>
    <xf numFmtId="0" fontId="82" fillId="61" borderId="311" applyNumberFormat="0" applyAlignment="0" applyProtection="0"/>
    <xf numFmtId="0" fontId="87" fillId="0" borderId="315" applyNumberFormat="0" applyFill="0" applyAlignment="0" applyProtection="0"/>
    <xf numFmtId="0" fontId="87" fillId="0" borderId="315" applyNumberFormat="0" applyFill="0" applyAlignment="0" applyProtection="0"/>
    <xf numFmtId="4" fontId="69" fillId="62" borderId="314" applyNumberFormat="0" applyProtection="0">
      <alignment horizontal="left" vertical="center" indent="1"/>
    </xf>
    <xf numFmtId="4" fontId="69" fillId="62" borderId="314" applyNumberFormat="0" applyProtection="0">
      <alignment horizontal="left" vertical="center" indent="1"/>
    </xf>
    <xf numFmtId="0" fontId="138" fillId="42" borderId="311" applyNumberFormat="0" applyAlignment="0" applyProtection="0"/>
    <xf numFmtId="0" fontId="141" fillId="55" borderId="314" applyNumberFormat="0" applyAlignment="0" applyProtection="0"/>
    <xf numFmtId="0" fontId="138" fillId="42" borderId="311" applyNumberFormat="0" applyAlignment="0" applyProtection="0"/>
    <xf numFmtId="0" fontId="82" fillId="42" borderId="321" applyNumberFormat="0" applyAlignment="0" applyProtection="0"/>
    <xf numFmtId="0" fontId="26" fillId="63" borderId="314" applyNumberFormat="0" applyProtection="0">
      <alignment horizontal="left" vertical="center" indent="1"/>
    </xf>
    <xf numFmtId="0" fontId="26" fillId="35" borderId="332" applyNumberFormat="0" applyFont="0" applyAlignment="0" applyProtection="0"/>
    <xf numFmtId="0" fontId="91" fillId="0" borderId="312"/>
    <xf numFmtId="0" fontId="75" fillId="55" borderId="311" applyNumberFormat="0" applyAlignment="0" applyProtection="0"/>
    <xf numFmtId="0" fontId="26" fillId="35" borderId="332" applyNumberFormat="0" applyFont="0" applyAlignment="0" applyProtection="0"/>
    <xf numFmtId="0" fontId="87" fillId="0" borderId="335" applyNumberFormat="0" applyFill="0" applyAlignment="0" applyProtection="0"/>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69" fillId="35" borderId="313" applyNumberFormat="0" applyFont="0" applyAlignment="0" applyProtection="0"/>
    <xf numFmtId="0" fontId="82" fillId="61" borderId="311" applyNumberFormat="0" applyAlignment="0" applyProtection="0"/>
    <xf numFmtId="0" fontId="36" fillId="35" borderId="323" applyNumberFormat="0" applyFont="0" applyAlignment="0" applyProtection="0"/>
    <xf numFmtId="0" fontId="82" fillId="61" borderId="311" applyNumberFormat="0" applyAlignment="0" applyProtection="0"/>
    <xf numFmtId="4" fontId="69" fillId="64" borderId="324" applyNumberFormat="0" applyProtection="0">
      <alignment horizontal="right" vertical="center"/>
    </xf>
    <xf numFmtId="0" fontId="26" fillId="35" borderId="332" applyNumberFormat="0" applyFont="0" applyAlignment="0" applyProtection="0"/>
    <xf numFmtId="0" fontId="82" fillId="61" borderId="330" applyNumberFormat="0" applyAlignment="0" applyProtection="0"/>
    <xf numFmtId="179" fontId="67" fillId="0" borderId="337">
      <alignment horizontal="right"/>
    </xf>
    <xf numFmtId="40" fontId="71" fillId="0" borderId="328"/>
    <xf numFmtId="0" fontId="97" fillId="0" borderId="334" applyNumberFormat="0" applyFill="0" applyAlignment="0" applyProtection="0"/>
    <xf numFmtId="0" fontId="82" fillId="61" borderId="330" applyNumberFormat="0" applyAlignment="0" applyProtection="0"/>
    <xf numFmtId="0" fontId="36" fillId="35" borderId="332" applyNumberFormat="0" applyFont="0" applyAlignment="0" applyProtection="0"/>
    <xf numFmtId="0" fontId="82" fillId="61" borderId="321" applyNumberFormat="0" applyAlignment="0" applyProtection="0"/>
    <xf numFmtId="0" fontId="87" fillId="0" borderId="327" applyNumberFormat="0" applyFill="0" applyAlignment="0" applyProtection="0"/>
    <xf numFmtId="0" fontId="75" fillId="55" borderId="321" applyNumberFormat="0" applyAlignment="0" applyProtection="0"/>
    <xf numFmtId="0" fontId="82" fillId="61" borderId="330" applyNumberFormat="0" applyAlignment="0" applyProtection="0"/>
    <xf numFmtId="0" fontId="87" fillId="0" borderId="326" applyNumberFormat="0" applyFill="0" applyAlignment="0" applyProtection="0"/>
    <xf numFmtId="0" fontId="75" fillId="55" borderId="311" applyNumberFormat="0" applyAlignment="0" applyProtection="0"/>
    <xf numFmtId="0" fontId="75" fillId="55" borderId="311" applyNumberFormat="0" applyAlignment="0" applyProtection="0"/>
    <xf numFmtId="0" fontId="75" fillId="55" borderId="311" applyNumberFormat="0" applyAlignment="0" applyProtection="0"/>
    <xf numFmtId="0" fontId="26" fillId="63" borderId="324" applyNumberFormat="0" applyProtection="0">
      <alignment horizontal="left" vertical="center" indent="1"/>
    </xf>
    <xf numFmtId="0" fontId="26" fillId="35" borderId="323" applyNumberFormat="0" applyFont="0" applyAlignment="0" applyProtection="0"/>
    <xf numFmtId="0" fontId="26" fillId="63" borderId="333" applyNumberFormat="0" applyProtection="0">
      <alignment horizontal="left" vertical="center" indent="1"/>
    </xf>
    <xf numFmtId="0" fontId="26" fillId="63" borderId="333" applyNumberFormat="0" applyProtection="0">
      <alignment horizontal="left" vertical="center" indent="1"/>
    </xf>
    <xf numFmtId="0" fontId="146" fillId="2" borderId="321" applyNumberFormat="0" applyAlignment="0" applyProtection="0"/>
    <xf numFmtId="0" fontId="82" fillId="61" borderId="330" applyNumberFormat="0" applyAlignment="0" applyProtection="0"/>
    <xf numFmtId="0" fontId="87" fillId="0" borderId="325" applyNumberFormat="0" applyFill="0" applyAlignment="0" applyProtection="0"/>
    <xf numFmtId="0" fontId="75" fillId="55" borderId="321" applyNumberFormat="0" applyAlignment="0" applyProtection="0"/>
    <xf numFmtId="0" fontId="26" fillId="35" borderId="323" applyNumberFormat="0" applyFont="0" applyAlignment="0" applyProtection="0"/>
    <xf numFmtId="0" fontId="75" fillId="55" borderId="330" applyNumberFormat="0" applyAlignment="0" applyProtection="0"/>
    <xf numFmtId="0" fontId="87" fillId="0" borderId="335" applyNumberFormat="0" applyFill="0" applyAlignment="0" applyProtection="0"/>
    <xf numFmtId="0" fontId="138" fillId="42" borderId="330" applyNumberFormat="0" applyAlignment="0" applyProtection="0"/>
    <xf numFmtId="0" fontId="141" fillId="55" borderId="324" applyNumberFormat="0" applyAlignment="0" applyProtection="0"/>
    <xf numFmtId="40" fontId="67" fillId="0" borderId="328">
      <alignment horizontal="right"/>
    </xf>
    <xf numFmtId="0" fontId="36" fillId="35" borderId="323" applyNumberFormat="0" applyFont="0" applyAlignment="0" applyProtection="0"/>
    <xf numFmtId="0" fontId="87" fillId="0" borderId="334" applyNumberFormat="0" applyFill="0" applyAlignment="0" applyProtection="0"/>
    <xf numFmtId="4" fontId="69" fillId="64" borderId="333" applyNumberFormat="0" applyProtection="0">
      <alignment horizontal="right" vertical="center"/>
    </xf>
    <xf numFmtId="0" fontId="26" fillId="63" borderId="324" applyNumberFormat="0" applyProtection="0">
      <alignment horizontal="left" vertical="center" indent="1"/>
    </xf>
    <xf numFmtId="40" fontId="71" fillId="0" borderId="328"/>
    <xf numFmtId="179" fontId="67" fillId="0" borderId="309">
      <alignment horizontal="right"/>
    </xf>
    <xf numFmtId="40" fontId="67" fillId="0" borderId="309">
      <alignment horizontal="right"/>
    </xf>
    <xf numFmtId="0" fontId="26" fillId="70" borderId="332" applyNumberFormat="0" applyFont="0" applyAlignment="0" applyProtection="0"/>
    <xf numFmtId="0" fontId="26" fillId="63" borderId="333" applyNumberFormat="0" applyProtection="0">
      <alignment horizontal="left" vertical="center" indent="1"/>
    </xf>
    <xf numFmtId="0" fontId="26" fillId="35" borderId="332" applyNumberFormat="0" applyFont="0" applyAlignment="0" applyProtection="0"/>
    <xf numFmtId="0" fontId="26" fillId="63" borderId="333" applyNumberFormat="0" applyProtection="0">
      <alignment horizontal="left" vertical="center" indent="1"/>
    </xf>
    <xf numFmtId="0" fontId="26" fillId="63" borderId="333" applyNumberFormat="0" applyProtection="0">
      <alignment horizontal="left" vertical="center" indent="1"/>
    </xf>
    <xf numFmtId="0" fontId="82" fillId="61" borderId="330" applyNumberFormat="0" applyAlignment="0" applyProtection="0"/>
    <xf numFmtId="0" fontId="26" fillId="63" borderId="333" applyNumberFormat="0" applyProtection="0">
      <alignment horizontal="left" vertical="center" indent="1"/>
    </xf>
    <xf numFmtId="0" fontId="26" fillId="63" borderId="333" applyNumberFormat="0" applyProtection="0">
      <alignment horizontal="left" vertical="center" indent="1"/>
    </xf>
    <xf numFmtId="0" fontId="97" fillId="0" borderId="334" applyNumberFormat="0" applyFill="0" applyAlignment="0" applyProtection="0"/>
    <xf numFmtId="0" fontId="82" fillId="61" borderId="330" applyNumberFormat="0" applyAlignment="0" applyProtection="0"/>
    <xf numFmtId="0" fontId="113" fillId="67" borderId="330" applyNumberFormat="0" applyAlignment="0" applyProtection="0"/>
    <xf numFmtId="0" fontId="82" fillId="61" borderId="330" applyNumberFormat="0" applyAlignment="0" applyProtection="0"/>
    <xf numFmtId="0" fontId="82" fillId="42" borderId="330" applyNumberFormat="0" applyAlignment="0" applyProtection="0"/>
    <xf numFmtId="0" fontId="82" fillId="61" borderId="330" applyNumberFormat="0" applyAlignment="0" applyProtection="0"/>
    <xf numFmtId="0" fontId="87" fillId="0" borderId="335" applyNumberFormat="0" applyFill="0" applyAlignment="0" applyProtection="0"/>
    <xf numFmtId="179" fontId="67" fillId="0" borderId="337">
      <alignment horizontal="right"/>
    </xf>
    <xf numFmtId="0" fontId="113" fillId="67" borderId="330" applyNumberFormat="0" applyAlignment="0" applyProtection="0"/>
    <xf numFmtId="0" fontId="82" fillId="61" borderId="330" applyNumberFormat="0" applyAlignment="0" applyProtection="0"/>
    <xf numFmtId="0" fontId="91" fillId="0" borderId="322"/>
    <xf numFmtId="0" fontId="26" fillId="63" borderId="333" applyNumberFormat="0" applyProtection="0">
      <alignment horizontal="left" vertical="center" indent="1"/>
    </xf>
    <xf numFmtId="0" fontId="87" fillId="0" borderId="326" applyNumberFormat="0" applyFill="0" applyAlignment="0" applyProtection="0"/>
    <xf numFmtId="0" fontId="82" fillId="61" borderId="330" applyNumberFormat="0" applyAlignment="0" applyProtection="0"/>
    <xf numFmtId="0" fontId="82" fillId="61" borderId="330" applyNumberFormat="0" applyAlignment="0" applyProtection="0"/>
    <xf numFmtId="0" fontId="87" fillId="0" borderId="335" applyNumberFormat="0" applyFill="0" applyAlignment="0" applyProtection="0"/>
    <xf numFmtId="0" fontId="85" fillId="55" borderId="333" applyNumberFormat="0" applyAlignment="0" applyProtection="0"/>
    <xf numFmtId="0" fontId="87" fillId="0" borderId="335" applyNumberFormat="0" applyFill="0" applyAlignment="0" applyProtection="0"/>
    <xf numFmtId="0" fontId="82" fillId="61" borderId="330" applyNumberFormat="0" applyAlignment="0" applyProtection="0"/>
    <xf numFmtId="0" fontId="82" fillId="61" borderId="330" applyNumberFormat="0" applyAlignment="0" applyProtection="0"/>
    <xf numFmtId="0" fontId="87" fillId="0" borderId="335" applyNumberFormat="0" applyFill="0" applyAlignment="0" applyProtection="0"/>
    <xf numFmtId="10" fontId="6" fillId="60" borderId="329" applyNumberFormat="0" applyBorder="0" applyAlignment="0" applyProtection="0"/>
    <xf numFmtId="0" fontId="82" fillId="61" borderId="330" applyNumberFormat="0" applyAlignment="0" applyProtection="0"/>
    <xf numFmtId="0" fontId="87" fillId="0" borderId="334" applyNumberFormat="0" applyFill="0" applyAlignment="0" applyProtection="0"/>
    <xf numFmtId="0" fontId="87" fillId="0" borderId="334" applyNumberFormat="0" applyFill="0" applyAlignment="0" applyProtection="0"/>
    <xf numFmtId="0" fontId="91" fillId="0" borderId="331"/>
    <xf numFmtId="0" fontId="87" fillId="0" borderId="334" applyNumberFormat="0" applyFill="0" applyAlignment="0" applyProtection="0"/>
    <xf numFmtId="0" fontId="82" fillId="61" borderId="330" applyNumberFormat="0" applyAlignment="0" applyProtection="0"/>
    <xf numFmtId="0" fontId="87" fillId="0" borderId="316" applyNumberFormat="0" applyFill="0" applyAlignment="0" applyProtection="0"/>
    <xf numFmtId="0" fontId="87" fillId="0" borderId="316" applyNumberFormat="0" applyFill="0" applyAlignment="0" applyProtection="0"/>
    <xf numFmtId="0" fontId="87" fillId="0" borderId="316" applyNumberFormat="0" applyFill="0" applyAlignment="0" applyProtection="0"/>
    <xf numFmtId="0" fontId="75" fillId="55" borderId="321" applyNumberFormat="0" applyAlignment="0" applyProtection="0"/>
    <xf numFmtId="0" fontId="26" fillId="35" borderId="323" applyNumberFormat="0" applyFont="0" applyAlignment="0" applyProtection="0"/>
    <xf numFmtId="0" fontId="82" fillId="61" borderId="321" applyNumberFormat="0" applyAlignment="0" applyProtection="0"/>
    <xf numFmtId="0" fontId="82" fillId="61" borderId="311" applyNumberFormat="0" applyAlignment="0" applyProtection="0"/>
    <xf numFmtId="4" fontId="69" fillId="62" borderId="333" applyNumberFormat="0" applyProtection="0">
      <alignment horizontal="left" vertical="center" indent="1"/>
    </xf>
    <xf numFmtId="0" fontId="82" fillId="61" borderId="330" applyNumberFormat="0" applyAlignment="0" applyProtection="0"/>
    <xf numFmtId="0" fontId="26" fillId="63" borderId="333" applyNumberFormat="0" applyProtection="0">
      <alignment horizontal="left" vertical="center" indent="1"/>
    </xf>
    <xf numFmtId="0" fontId="82" fillId="61" borderId="311" applyNumberFormat="0" applyAlignment="0" applyProtection="0"/>
    <xf numFmtId="0" fontId="113" fillId="67" borderId="311" applyNumberFormat="0" applyAlignment="0" applyProtection="0"/>
    <xf numFmtId="4" fontId="69" fillId="64" borderId="324" applyNumberFormat="0" applyProtection="0">
      <alignment horizontal="right" vertical="center"/>
    </xf>
    <xf numFmtId="0" fontId="82" fillId="61" borderId="311" applyNumberFormat="0" applyAlignment="0" applyProtection="0"/>
    <xf numFmtId="0" fontId="26" fillId="35" borderId="323" applyNumberFormat="0" applyFont="0" applyAlignment="0" applyProtection="0"/>
    <xf numFmtId="0" fontId="26" fillId="35" borderId="313" applyNumberFormat="0" applyFont="0" applyAlignment="0" applyProtection="0"/>
    <xf numFmtId="0" fontId="85" fillId="67" borderId="314" applyNumberFormat="0" applyAlignment="0" applyProtection="0"/>
    <xf numFmtId="0" fontId="87" fillId="0" borderId="316" applyNumberFormat="0" applyFill="0" applyAlignment="0" applyProtection="0"/>
    <xf numFmtId="0" fontId="82" fillId="61" borderId="330" applyNumberFormat="0" applyAlignment="0" applyProtection="0"/>
    <xf numFmtId="0" fontId="26" fillId="35" borderId="332" applyNumberFormat="0" applyFont="0" applyAlignment="0" applyProtection="0"/>
    <xf numFmtId="10" fontId="6" fillId="60" borderId="329" applyNumberFormat="0" applyBorder="0" applyAlignment="0" applyProtection="0"/>
    <xf numFmtId="0" fontId="82" fillId="61" borderId="330" applyNumberFormat="0" applyAlignment="0" applyProtection="0"/>
    <xf numFmtId="0" fontId="87" fillId="0" borderId="334" applyNumberFormat="0" applyFill="0" applyAlignment="0" applyProtection="0"/>
    <xf numFmtId="4" fontId="69" fillId="62" borderId="333" applyNumberFormat="0" applyProtection="0">
      <alignment horizontal="left" vertical="center" indent="1"/>
    </xf>
    <xf numFmtId="10" fontId="6" fillId="60" borderId="310" applyNumberFormat="0" applyBorder="0" applyAlignment="0" applyProtection="0"/>
    <xf numFmtId="10" fontId="6" fillId="60" borderId="310" applyNumberFormat="0" applyBorder="0" applyAlignment="0" applyProtection="0"/>
    <xf numFmtId="4" fontId="69" fillId="62" borderId="324" applyNumberFormat="0" applyProtection="0">
      <alignment vertical="center"/>
    </xf>
    <xf numFmtId="4" fontId="69" fillId="62" borderId="324" applyNumberFormat="0" applyProtection="0">
      <alignment vertical="center"/>
    </xf>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91" fillId="0" borderId="331"/>
    <xf numFmtId="0" fontId="87" fillId="0" borderId="316" applyNumberFormat="0" applyFill="0" applyAlignment="0" applyProtection="0"/>
    <xf numFmtId="0" fontId="26" fillId="35" borderId="332" applyNumberFormat="0" applyFont="0" applyAlignment="0" applyProtection="0"/>
    <xf numFmtId="0" fontId="85" fillId="67" borderId="333" applyNumberFormat="0" applyAlignment="0" applyProtection="0"/>
    <xf numFmtId="0" fontId="91" fillId="0" borderId="312"/>
    <xf numFmtId="0" fontId="91" fillId="0" borderId="312"/>
    <xf numFmtId="0" fontId="91" fillId="0" borderId="312"/>
    <xf numFmtId="0" fontId="91" fillId="0" borderId="312"/>
    <xf numFmtId="0" fontId="91" fillId="0" borderId="312"/>
    <xf numFmtId="0" fontId="91" fillId="0" borderId="312"/>
    <xf numFmtId="0" fontId="93" fillId="58" borderId="322"/>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82" fillId="61" borderId="330" applyNumberFormat="0" applyAlignment="0" applyProtection="0"/>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26" fillId="63" borderId="333" applyNumberFormat="0" applyProtection="0">
      <alignment horizontal="left" vertical="center" indent="1"/>
    </xf>
    <xf numFmtId="0" fontId="91" fillId="0" borderId="331"/>
    <xf numFmtId="0" fontId="93" fillId="0" borderId="312"/>
    <xf numFmtId="0" fontId="93" fillId="58" borderId="312"/>
    <xf numFmtId="0" fontId="26" fillId="63" borderId="314" applyNumberFormat="0" applyProtection="0">
      <alignment horizontal="left" vertical="center" indent="1"/>
    </xf>
    <xf numFmtId="4" fontId="69" fillId="62" borderId="314" applyNumberFormat="0" applyProtection="0">
      <alignment horizontal="left" vertical="center" indent="1"/>
    </xf>
    <xf numFmtId="4" fontId="69" fillId="62" borderId="314" applyNumberFormat="0" applyProtection="0">
      <alignment horizontal="left" vertical="center" indent="1"/>
    </xf>
    <xf numFmtId="0" fontId="82" fillId="61" borderId="330" applyNumberFormat="0" applyAlignment="0" applyProtection="0"/>
    <xf numFmtId="0" fontId="36" fillId="35" borderId="332" applyNumberFormat="0" applyFont="0" applyAlignment="0" applyProtection="0"/>
    <xf numFmtId="0" fontId="87" fillId="0" borderId="334" applyNumberFormat="0" applyFill="0" applyAlignment="0" applyProtection="0"/>
    <xf numFmtId="0" fontId="26" fillId="63" borderId="333" applyNumberFormat="0" applyProtection="0">
      <alignment horizontal="left" vertical="center" indent="1"/>
    </xf>
    <xf numFmtId="0" fontId="141" fillId="55" borderId="333" applyNumberFormat="0" applyAlignment="0" applyProtection="0"/>
    <xf numFmtId="0" fontId="26" fillId="63" borderId="333" applyNumberFormat="0" applyProtection="0">
      <alignment horizontal="left" vertical="center" indent="1"/>
    </xf>
    <xf numFmtId="0" fontId="75" fillId="55" borderId="321" applyNumberFormat="0" applyAlignment="0" applyProtection="0"/>
    <xf numFmtId="0" fontId="75" fillId="55" borderId="321" applyNumberFormat="0" applyAlignment="0" applyProtection="0"/>
    <xf numFmtId="0" fontId="138" fillId="42" borderId="330" applyNumberFormat="0" applyAlignment="0" applyProtection="0"/>
    <xf numFmtId="0" fontId="82" fillId="42" borderId="311" applyNumberFormat="0" applyAlignment="0" applyProtection="0"/>
    <xf numFmtId="10" fontId="6" fillId="60" borderId="310" applyNumberFormat="0" applyBorder="0" applyAlignment="0" applyProtection="0"/>
    <xf numFmtId="10" fontId="6" fillId="60" borderId="310" applyNumberFormat="0" applyBorder="0" applyAlignment="0" applyProtection="0"/>
    <xf numFmtId="0" fontId="82" fillId="42" borderId="311" applyNumberFormat="0" applyAlignment="0" applyProtection="0"/>
    <xf numFmtId="0" fontId="82" fillId="42" borderId="311" applyNumberFormat="0" applyAlignment="0" applyProtection="0"/>
    <xf numFmtId="0" fontId="82" fillId="42" borderId="311" applyNumberFormat="0" applyAlignment="0" applyProtection="0"/>
    <xf numFmtId="0" fontId="26" fillId="35" borderId="313" applyNumberFormat="0" applyFont="0" applyAlignment="0" applyProtection="0"/>
    <xf numFmtId="0" fontId="26" fillId="35" borderId="313" applyNumberFormat="0" applyFont="0" applyAlignment="0" applyProtection="0"/>
    <xf numFmtId="0" fontId="91" fillId="0" borderId="322"/>
    <xf numFmtId="10" fontId="6" fillId="60" borderId="320" applyNumberFormat="0" applyBorder="0" applyAlignment="0" applyProtection="0"/>
    <xf numFmtId="0" fontId="26" fillId="35" borderId="332" applyNumberFormat="0" applyFont="0" applyAlignment="0" applyProtection="0"/>
    <xf numFmtId="0" fontId="131" fillId="55" borderId="330" applyNumberFormat="0" applyAlignment="0" applyProtection="0"/>
    <xf numFmtId="40" fontId="70" fillId="0" borderId="328"/>
    <xf numFmtId="10" fontId="6" fillId="60" borderId="329" applyNumberFormat="0" applyBorder="0" applyAlignment="0" applyProtection="0"/>
    <xf numFmtId="0" fontId="87" fillId="0" borderId="335" applyNumberFormat="0" applyFill="0" applyAlignment="0" applyProtection="0"/>
    <xf numFmtId="0" fontId="91" fillId="0" borderId="331"/>
    <xf numFmtId="0" fontId="26" fillId="35" borderId="323" applyNumberFormat="0" applyFont="0" applyAlignment="0" applyProtection="0"/>
    <xf numFmtId="0" fontId="82" fillId="42" borderId="311" applyNumberFormat="0" applyAlignment="0" applyProtection="0"/>
    <xf numFmtId="0" fontId="82" fillId="42" borderId="311" applyNumberFormat="0" applyAlignment="0" applyProtection="0"/>
    <xf numFmtId="10" fontId="6" fillId="60" borderId="310" applyNumberFormat="0" applyBorder="0" applyAlignment="0" applyProtection="0"/>
    <xf numFmtId="0" fontId="82" fillId="42" borderId="311" applyNumberFormat="0" applyAlignment="0" applyProtection="0"/>
    <xf numFmtId="0" fontId="75" fillId="55" borderId="330" applyNumberFormat="0" applyAlignment="0" applyProtection="0"/>
    <xf numFmtId="0" fontId="75" fillId="55" borderId="330" applyNumberFormat="0" applyAlignment="0" applyProtection="0"/>
    <xf numFmtId="0" fontId="87" fillId="0" borderId="334" applyNumberFormat="0" applyFill="0" applyAlignment="0" applyProtection="0"/>
    <xf numFmtId="0" fontId="82" fillId="61" borderId="330" applyNumberFormat="0" applyAlignment="0" applyProtection="0"/>
    <xf numFmtId="4" fontId="69" fillId="62" borderId="324" applyNumberFormat="0" applyProtection="0">
      <alignment horizontal="left" vertical="center" indent="1"/>
    </xf>
    <xf numFmtId="0" fontId="93" fillId="0" borderId="312"/>
    <xf numFmtId="0" fontId="87" fillId="0" borderId="325" applyNumberFormat="0" applyFill="0" applyAlignment="0" applyProtection="0"/>
    <xf numFmtId="0" fontId="91" fillId="0" borderId="312"/>
    <xf numFmtId="0" fontId="91" fillId="0" borderId="312"/>
    <xf numFmtId="0" fontId="91" fillId="0" borderId="312"/>
    <xf numFmtId="0" fontId="87" fillId="0" borderId="335" applyNumberFormat="0" applyFill="0" applyAlignment="0" applyProtection="0"/>
    <xf numFmtId="4" fontId="69" fillId="62" borderId="333" applyNumberFormat="0" applyProtection="0">
      <alignment vertical="center"/>
    </xf>
    <xf numFmtId="0" fontId="82" fillId="42" borderId="330" applyNumberFormat="0" applyAlignment="0" applyProtection="0"/>
    <xf numFmtId="0" fontId="85" fillId="67" borderId="324" applyNumberFormat="0" applyAlignment="0" applyProtection="0"/>
    <xf numFmtId="0" fontId="26" fillId="35" borderId="313" applyNumberFormat="0" applyFont="0" applyAlignment="0" applyProtection="0"/>
    <xf numFmtId="0" fontId="26" fillId="35" borderId="313" applyNumberFormat="0" applyFont="0" applyAlignment="0" applyProtection="0"/>
    <xf numFmtId="0" fontId="36" fillId="35" borderId="313" applyNumberFormat="0" applyFont="0" applyAlignment="0" applyProtection="0"/>
    <xf numFmtId="0" fontId="26" fillId="35" borderId="313" applyNumberFormat="0" applyFont="0" applyAlignment="0" applyProtection="0"/>
    <xf numFmtId="0" fontId="26" fillId="35" borderId="313" applyNumberFormat="0" applyFont="0" applyAlignment="0" applyProtection="0"/>
    <xf numFmtId="0" fontId="36" fillId="35" borderId="313" applyNumberFormat="0" applyFont="0" applyAlignment="0" applyProtection="0"/>
    <xf numFmtId="0" fontId="36" fillId="35" borderId="313" applyNumberFormat="0" applyFont="0" applyAlignment="0" applyProtection="0"/>
    <xf numFmtId="0" fontId="69" fillId="35" borderId="313" applyNumberFormat="0" applyFont="0" applyAlignment="0" applyProtection="0"/>
    <xf numFmtId="0" fontId="36" fillId="35" borderId="313" applyNumberFormat="0" applyFont="0" applyAlignment="0" applyProtection="0"/>
    <xf numFmtId="0" fontId="26" fillId="35" borderId="313" applyNumberFormat="0" applyFont="0" applyAlignment="0" applyProtection="0"/>
    <xf numFmtId="0" fontId="36" fillId="35" borderId="313" applyNumberFormat="0" applyFont="0" applyAlignment="0" applyProtection="0"/>
    <xf numFmtId="0" fontId="26" fillId="35" borderId="313" applyNumberFormat="0" applyFont="0" applyAlignment="0" applyProtection="0"/>
    <xf numFmtId="0" fontId="36" fillId="35" borderId="313" applyNumberFormat="0" applyFont="0" applyAlignment="0" applyProtection="0"/>
    <xf numFmtId="0" fontId="85" fillId="55" borderId="314" applyNumberFormat="0" applyAlignment="0" applyProtection="0"/>
    <xf numFmtId="0" fontId="85" fillId="55" borderId="314" applyNumberFormat="0" applyAlignment="0" applyProtection="0"/>
    <xf numFmtId="0" fontId="85" fillId="55" borderId="314" applyNumberFormat="0" applyAlignment="0" applyProtection="0"/>
    <xf numFmtId="0" fontId="82" fillId="61" borderId="330" applyNumberFormat="0" applyAlignment="0" applyProtection="0"/>
    <xf numFmtId="0" fontId="82" fillId="61" borderId="330" applyNumberFormat="0" applyAlignment="0" applyProtection="0"/>
    <xf numFmtId="0" fontId="26" fillId="63" borderId="333" applyNumberFormat="0" applyProtection="0">
      <alignment horizontal="left" vertical="center" indent="1"/>
    </xf>
    <xf numFmtId="4" fontId="69" fillId="62" borderId="333" applyNumberFormat="0" applyProtection="0">
      <alignment vertical="center"/>
    </xf>
    <xf numFmtId="0" fontId="82" fillId="61" borderId="330" applyNumberFormat="0" applyAlignment="0" applyProtection="0"/>
    <xf numFmtId="0" fontId="85" fillId="55" borderId="333" applyNumberFormat="0" applyAlignment="0" applyProtection="0"/>
    <xf numFmtId="40" fontId="67" fillId="0" borderId="319">
      <alignment horizontal="right"/>
    </xf>
    <xf numFmtId="179" fontId="67" fillId="0" borderId="319">
      <alignment horizontal="right"/>
    </xf>
    <xf numFmtId="0" fontId="26" fillId="63" borderId="333" applyNumberFormat="0" applyProtection="0">
      <alignment horizontal="left" vertical="center" indent="1"/>
    </xf>
    <xf numFmtId="0" fontId="26" fillId="63" borderId="333" applyNumberFormat="0" applyProtection="0">
      <alignment horizontal="left" vertical="center" indent="1"/>
    </xf>
    <xf numFmtId="0" fontId="93" fillId="58" borderId="331"/>
    <xf numFmtId="0" fontId="36" fillId="35" borderId="332" applyNumberFormat="0" applyFont="0" applyAlignment="0" applyProtection="0"/>
    <xf numFmtId="0" fontId="85" fillId="55" borderId="333" applyNumberFormat="0" applyAlignment="0" applyProtection="0"/>
    <xf numFmtId="0" fontId="26" fillId="70" borderId="332" applyNumberFormat="0" applyFont="0" applyAlignment="0" applyProtection="0"/>
    <xf numFmtId="0" fontId="87" fillId="0" borderId="336" applyNumberFormat="0" applyFill="0" applyAlignment="0" applyProtection="0"/>
    <xf numFmtId="0" fontId="113" fillId="67" borderId="330" applyNumberFormat="0" applyAlignment="0" applyProtection="0"/>
    <xf numFmtId="40" fontId="70" fillId="0" borderId="328"/>
    <xf numFmtId="0" fontId="26" fillId="63" borderId="333" applyNumberFormat="0" applyProtection="0">
      <alignment horizontal="left" vertical="center" indent="1"/>
    </xf>
    <xf numFmtId="0" fontId="75" fillId="55" borderId="311" applyNumberFormat="0" applyAlignment="0" applyProtection="0"/>
    <xf numFmtId="0" fontId="75" fillId="55" borderId="311" applyNumberFormat="0" applyAlignment="0" applyProtection="0"/>
    <xf numFmtId="0" fontId="75" fillId="55" borderId="311" applyNumberFormat="0" applyAlignment="0" applyProtection="0"/>
    <xf numFmtId="10" fontId="6" fillId="60" borderId="329" applyNumberFormat="0" applyBorder="0" applyAlignment="0" applyProtection="0"/>
    <xf numFmtId="0" fontId="87" fillId="0" borderId="335" applyNumberFormat="0" applyFill="0" applyAlignment="0" applyProtection="0"/>
    <xf numFmtId="0" fontId="82" fillId="42" borderId="330" applyNumberFormat="0" applyAlignment="0" applyProtection="0"/>
    <xf numFmtId="4" fontId="69" fillId="62" borderId="314" applyNumberFormat="0" applyProtection="0">
      <alignment vertical="center"/>
    </xf>
    <xf numFmtId="4" fontId="69" fillId="62" borderId="314" applyNumberFormat="0" applyProtection="0">
      <alignment vertical="center"/>
    </xf>
    <xf numFmtId="4" fontId="69" fillId="62" borderId="314" applyNumberFormat="0" applyProtection="0">
      <alignment horizontal="left" vertical="center" indent="1"/>
    </xf>
    <xf numFmtId="4" fontId="69" fillId="62" borderId="314" applyNumberFormat="0" applyProtection="0">
      <alignment horizontal="left" vertical="center" indent="1"/>
    </xf>
    <xf numFmtId="4" fontId="69" fillId="62" borderId="314" applyNumberFormat="0" applyProtection="0">
      <alignment horizontal="left" vertical="center" indent="1"/>
    </xf>
    <xf numFmtId="4" fontId="69" fillId="62"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4" fontId="69" fillId="64" borderId="314" applyNumberFormat="0" applyProtection="0">
      <alignment horizontal="right" vertical="center"/>
    </xf>
    <xf numFmtId="4" fontId="69" fillId="64" borderId="314" applyNumberFormat="0" applyProtection="0">
      <alignment horizontal="right" vertical="center"/>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33" applyNumberFormat="0" applyProtection="0">
      <alignment horizontal="left" vertical="center" indent="1"/>
    </xf>
    <xf numFmtId="0" fontId="82" fillId="61" borderId="321" applyNumberFormat="0" applyAlignment="0" applyProtection="0"/>
    <xf numFmtId="0" fontId="26" fillId="35" borderId="332" applyNumberFormat="0" applyFont="0" applyAlignment="0" applyProtection="0"/>
    <xf numFmtId="0" fontId="82" fillId="61" borderId="321" applyNumberFormat="0" applyAlignment="0" applyProtection="0"/>
    <xf numFmtId="0" fontId="69" fillId="35" borderId="323" applyNumberFormat="0" applyFont="0" applyAlignment="0" applyProtection="0"/>
    <xf numFmtId="0" fontId="87" fillId="0" borderId="335" applyNumberFormat="0" applyFill="0" applyAlignment="0" applyProtection="0"/>
    <xf numFmtId="0" fontId="75" fillId="55" borderId="321" applyNumberFormat="0" applyAlignment="0" applyProtection="0"/>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82" fillId="75" borderId="330" applyNumberFormat="0" applyAlignment="0" applyProtection="0"/>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82" fillId="61" borderId="330" applyNumberFormat="0" applyAlignment="0" applyProtection="0"/>
    <xf numFmtId="0" fontId="82" fillId="61" borderId="321" applyNumberFormat="0" applyAlignment="0" applyProtection="0"/>
    <xf numFmtId="0" fontId="36" fillId="35" borderId="332" applyNumberFormat="0" applyFont="0" applyAlignment="0" applyProtection="0"/>
    <xf numFmtId="0" fontId="82" fillId="61" borderId="330" applyNumberFormat="0" applyAlignment="0" applyProtection="0"/>
    <xf numFmtId="0" fontId="87" fillId="0" borderId="334" applyNumberFormat="0" applyFill="0" applyAlignment="0" applyProtection="0"/>
    <xf numFmtId="0" fontId="93" fillId="58" borderId="312"/>
    <xf numFmtId="0" fontId="87" fillId="0" borderId="325" applyNumberFormat="0" applyFill="0" applyAlignment="0" applyProtection="0"/>
    <xf numFmtId="0" fontId="87" fillId="0" borderId="325" applyNumberFormat="0" applyFill="0" applyAlignment="0" applyProtection="0"/>
    <xf numFmtId="0" fontId="91" fillId="0" borderId="312"/>
    <xf numFmtId="0" fontId="82" fillId="61" borderId="321" applyNumberFormat="0" applyAlignment="0" applyProtection="0"/>
    <xf numFmtId="0" fontId="113" fillId="67" borderId="321" applyNumberFormat="0" applyAlignment="0" applyProtection="0"/>
    <xf numFmtId="0" fontId="26" fillId="35" borderId="332" applyNumberFormat="0" applyFont="0" applyAlignment="0" applyProtection="0"/>
    <xf numFmtId="0" fontId="87" fillId="0" borderId="326" applyNumberFormat="0" applyFill="0" applyAlignment="0" applyProtection="0"/>
    <xf numFmtId="0" fontId="87" fillId="0" borderId="316" applyNumberFormat="0" applyFill="0" applyAlignment="0" applyProtection="0"/>
    <xf numFmtId="0" fontId="97" fillId="0" borderId="325" applyNumberFormat="0" applyFill="0" applyAlignment="0" applyProtection="0"/>
    <xf numFmtId="0" fontId="82" fillId="61" borderId="321" applyNumberFormat="0" applyAlignment="0" applyProtection="0"/>
    <xf numFmtId="0" fontId="36" fillId="35" borderId="332" applyNumberFormat="0" applyFont="0" applyAlignment="0" applyProtection="0"/>
    <xf numFmtId="0" fontId="87" fillId="0" borderId="334" applyNumberFormat="0" applyFill="0" applyAlignment="0" applyProtection="0"/>
    <xf numFmtId="0" fontId="93" fillId="0" borderId="331"/>
    <xf numFmtId="0" fontId="75" fillId="55" borderId="330" applyNumberFormat="0" applyAlignment="0" applyProtection="0"/>
    <xf numFmtId="0" fontId="87" fillId="0" borderId="316" applyNumberFormat="0" applyFill="0" applyAlignment="0" applyProtection="0"/>
    <xf numFmtId="0" fontId="82" fillId="61" borderId="330" applyNumberFormat="0" applyAlignment="0" applyProtection="0"/>
    <xf numFmtId="0" fontId="91" fillId="0" borderId="322"/>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4" fontId="69" fillId="62" borderId="314" applyNumberFormat="0" applyProtection="0">
      <alignment vertical="center"/>
    </xf>
    <xf numFmtId="4" fontId="69" fillId="62" borderId="314" applyNumberFormat="0" applyProtection="0">
      <alignment vertical="center"/>
    </xf>
    <xf numFmtId="10" fontId="6" fillId="60" borderId="310" applyNumberFormat="0" applyBorder="0" applyAlignment="0" applyProtection="0"/>
    <xf numFmtId="10" fontId="6" fillId="60" borderId="310" applyNumberFormat="0" applyBorder="0" applyAlignment="0" applyProtection="0"/>
    <xf numFmtId="4" fontId="69" fillId="62" borderId="324" applyNumberFormat="0" applyProtection="0">
      <alignment horizontal="left" vertical="center" indent="1"/>
    </xf>
    <xf numFmtId="0" fontId="87" fillId="0" borderId="325" applyNumberFormat="0" applyFill="0" applyAlignment="0" applyProtection="0"/>
    <xf numFmtId="0" fontId="93" fillId="58" borderId="331"/>
    <xf numFmtId="0" fontId="26" fillId="63" borderId="333" applyNumberFormat="0" applyProtection="0">
      <alignment horizontal="left" vertical="center" indent="1"/>
    </xf>
    <xf numFmtId="4" fontId="69" fillId="62" borderId="333" applyNumberFormat="0" applyProtection="0">
      <alignment horizontal="left" vertical="center" indent="1"/>
    </xf>
    <xf numFmtId="0" fontId="26" fillId="35" borderId="323" applyNumberFormat="0" applyFont="0" applyAlignment="0" applyProtection="0"/>
    <xf numFmtId="4" fontId="69" fillId="64" borderId="333" applyNumberFormat="0" applyProtection="0">
      <alignment horizontal="right" vertical="center"/>
    </xf>
    <xf numFmtId="0" fontId="87" fillId="0" borderId="326" applyNumberFormat="0" applyFill="0" applyAlignment="0" applyProtection="0"/>
    <xf numFmtId="0" fontId="87" fillId="0" borderId="334" applyNumberFormat="0" applyFill="0" applyAlignment="0" applyProtection="0"/>
    <xf numFmtId="0" fontId="87" fillId="0" borderId="316" applyNumberFormat="0" applyFill="0" applyAlignment="0" applyProtection="0"/>
    <xf numFmtId="0" fontId="85" fillId="67" borderId="314" applyNumberFormat="0" applyAlignment="0" applyProtection="0"/>
    <xf numFmtId="0" fontId="26" fillId="35" borderId="313" applyNumberFormat="0" applyFont="0" applyAlignment="0" applyProtection="0"/>
    <xf numFmtId="0" fontId="26" fillId="35" borderId="313" applyNumberFormat="0" applyFont="0" applyAlignment="0" applyProtection="0"/>
    <xf numFmtId="0" fontId="26" fillId="35" borderId="313" applyNumberFormat="0" applyFont="0" applyAlignment="0" applyProtection="0"/>
    <xf numFmtId="0" fontId="82" fillId="61" borderId="311" applyNumberFormat="0" applyAlignment="0" applyProtection="0"/>
    <xf numFmtId="4" fontId="69" fillId="62" borderId="333" applyNumberFormat="0" applyProtection="0">
      <alignment vertical="center"/>
    </xf>
    <xf numFmtId="4" fontId="69" fillId="64" borderId="314" applyNumberFormat="0" applyProtection="0">
      <alignment horizontal="right" vertical="center"/>
    </xf>
    <xf numFmtId="0" fontId="82" fillId="42" borderId="330" applyNumberFormat="0" applyAlignment="0" applyProtection="0"/>
    <xf numFmtId="0" fontId="113" fillId="67" borderId="311" applyNumberFormat="0" applyAlignment="0" applyProtection="0"/>
    <xf numFmtId="0" fontId="26" fillId="35" borderId="332" applyNumberFormat="0" applyFont="0" applyAlignment="0" applyProtection="0"/>
    <xf numFmtId="0" fontId="82" fillId="61" borderId="311" applyNumberFormat="0" applyAlignment="0" applyProtection="0"/>
    <xf numFmtId="0" fontId="138" fillId="42" borderId="330" applyNumberFormat="0" applyAlignment="0" applyProtection="0"/>
    <xf numFmtId="0" fontId="26" fillId="63" borderId="324" applyNumberFormat="0" applyProtection="0">
      <alignment horizontal="left" vertical="center" indent="1"/>
    </xf>
    <xf numFmtId="0" fontId="82" fillId="61" borderId="321" applyNumberFormat="0" applyAlignment="0" applyProtection="0"/>
    <xf numFmtId="4" fontId="69" fillId="64" borderId="333" applyNumberFormat="0" applyProtection="0">
      <alignment horizontal="right" vertical="center"/>
    </xf>
    <xf numFmtId="0" fontId="26" fillId="63" borderId="333" applyNumberFormat="0" applyProtection="0">
      <alignment horizontal="left" vertical="center" indent="1"/>
    </xf>
    <xf numFmtId="0" fontId="82" fillId="61" borderId="311" applyNumberFormat="0" applyAlignment="0" applyProtection="0"/>
    <xf numFmtId="0" fontId="82" fillId="61" borderId="311" applyNumberFormat="0" applyAlignment="0" applyProtection="0"/>
    <xf numFmtId="0" fontId="26" fillId="35" borderId="313" applyNumberFormat="0" applyFont="0" applyAlignment="0" applyProtection="0"/>
    <xf numFmtId="0" fontId="82" fillId="61" borderId="311" applyNumberFormat="0" applyAlignment="0" applyProtection="0"/>
    <xf numFmtId="0" fontId="75" fillId="55" borderId="311" applyNumberFormat="0" applyAlignment="0" applyProtection="0"/>
    <xf numFmtId="0" fontId="87" fillId="0" borderId="316" applyNumberFormat="0" applyFill="0" applyAlignment="0" applyProtection="0"/>
    <xf numFmtId="0" fontId="87" fillId="0" borderId="316" applyNumberFormat="0" applyFill="0" applyAlignment="0" applyProtection="0"/>
    <xf numFmtId="0" fontId="87" fillId="0" borderId="316" applyNumberFormat="0" applyFill="0" applyAlignment="0" applyProtection="0"/>
    <xf numFmtId="0" fontId="26" fillId="63" borderId="333" applyNumberFormat="0" applyProtection="0">
      <alignment horizontal="left" vertical="center" indent="1"/>
    </xf>
    <xf numFmtId="0" fontId="26" fillId="35" borderId="332" applyNumberFormat="0" applyFont="0" applyAlignment="0" applyProtection="0"/>
    <xf numFmtId="0" fontId="82" fillId="61" borderId="330" applyNumberFormat="0" applyAlignment="0" applyProtection="0"/>
    <xf numFmtId="0" fontId="97" fillId="0" borderId="334" applyNumberFormat="0" applyFill="0" applyAlignment="0" applyProtection="0"/>
    <xf numFmtId="0" fontId="87" fillId="0" borderId="334" applyNumberFormat="0" applyFill="0" applyAlignment="0" applyProtection="0"/>
    <xf numFmtId="0" fontId="91" fillId="0" borderId="331"/>
    <xf numFmtId="0" fontId="131" fillId="55" borderId="330" applyNumberFormat="0" applyAlignment="0" applyProtection="0"/>
    <xf numFmtId="0" fontId="82" fillId="61" borderId="330" applyNumberFormat="0" applyAlignment="0" applyProtection="0"/>
    <xf numFmtId="0" fontId="91" fillId="0" borderId="322"/>
    <xf numFmtId="0" fontId="85" fillId="55" borderId="333" applyNumberFormat="0" applyAlignment="0" applyProtection="0"/>
    <xf numFmtId="0" fontId="26" fillId="35" borderId="332" applyNumberFormat="0" applyFont="0" applyAlignment="0" applyProtection="0"/>
    <xf numFmtId="0" fontId="87" fillId="0" borderId="325" applyNumberFormat="0" applyFill="0" applyAlignment="0" applyProtection="0"/>
    <xf numFmtId="0" fontId="82" fillId="61" borderId="321" applyNumberFormat="0" applyAlignment="0" applyProtection="0"/>
    <xf numFmtId="10" fontId="6" fillId="60" borderId="320" applyNumberFormat="0" applyBorder="0" applyAlignment="0" applyProtection="0"/>
    <xf numFmtId="0" fontId="36" fillId="35" borderId="332" applyNumberFormat="0" applyFont="0" applyAlignment="0" applyProtection="0"/>
    <xf numFmtId="0" fontId="82" fillId="61" borderId="321" applyNumberFormat="0" applyAlignment="0" applyProtection="0"/>
    <xf numFmtId="40" fontId="71" fillId="0" borderId="328"/>
    <xf numFmtId="0" fontId="91" fillId="0" borderId="322"/>
    <xf numFmtId="0" fontId="93" fillId="0" borderId="322"/>
    <xf numFmtId="0" fontId="87" fillId="0" borderId="325" applyNumberFormat="0" applyFill="0" applyAlignment="0" applyProtection="0"/>
    <xf numFmtId="0" fontId="75" fillId="55" borderId="330" applyNumberFormat="0" applyAlignment="0" applyProtection="0"/>
    <xf numFmtId="0" fontId="82" fillId="61" borderId="321" applyNumberFormat="0" applyAlignment="0" applyProtection="0"/>
    <xf numFmtId="10" fontId="6" fillId="60" borderId="320" applyNumberFormat="0" applyBorder="0" applyAlignment="0" applyProtection="0"/>
    <xf numFmtId="0" fontId="87" fillId="0" borderId="326" applyNumberFormat="0" applyFill="0" applyAlignment="0" applyProtection="0"/>
    <xf numFmtId="0" fontId="82" fillId="61" borderId="321" applyNumberFormat="0" applyAlignment="0" applyProtection="0"/>
    <xf numFmtId="0" fontId="26" fillId="63" borderId="333" applyNumberFormat="0" applyProtection="0">
      <alignment horizontal="left" vertical="center" indent="1"/>
    </xf>
    <xf numFmtId="0" fontId="82" fillId="61" borderId="321" applyNumberFormat="0" applyAlignment="0" applyProtection="0"/>
    <xf numFmtId="0" fontId="87" fillId="0" borderId="326" applyNumberFormat="0" applyFill="0" applyAlignment="0" applyProtection="0"/>
    <xf numFmtId="0" fontId="87" fillId="0" borderId="316" applyNumberFormat="0" applyFill="0" applyAlignment="0" applyProtection="0"/>
    <xf numFmtId="4" fontId="69" fillId="62" borderId="333" applyNumberFormat="0" applyProtection="0">
      <alignment horizontal="left" vertical="center" indent="1"/>
    </xf>
    <xf numFmtId="0" fontId="26" fillId="63" borderId="324" applyNumberFormat="0" applyProtection="0">
      <alignment horizontal="left" vertical="center" indent="1"/>
    </xf>
    <xf numFmtId="0" fontId="87" fillId="0" borderId="325" applyNumberFormat="0" applyFill="0" applyAlignment="0" applyProtection="0"/>
    <xf numFmtId="0" fontId="87" fillId="0" borderId="325" applyNumberFormat="0" applyFill="0" applyAlignment="0" applyProtection="0"/>
    <xf numFmtId="0" fontId="91" fillId="0" borderId="312"/>
    <xf numFmtId="0" fontId="87" fillId="0" borderId="326" applyNumberFormat="0" applyFill="0" applyAlignment="0" applyProtection="0"/>
    <xf numFmtId="0" fontId="82" fillId="61" borderId="321" applyNumberFormat="0" applyAlignment="0" applyProtection="0"/>
    <xf numFmtId="0" fontId="82" fillId="61" borderId="330" applyNumberFormat="0" applyAlignment="0" applyProtection="0"/>
    <xf numFmtId="0" fontId="82" fillId="42" borderId="321" applyNumberFormat="0" applyAlignment="0" applyProtection="0"/>
    <xf numFmtId="0" fontId="82" fillId="61" borderId="321" applyNumberFormat="0" applyAlignment="0" applyProtection="0"/>
    <xf numFmtId="0" fontId="26" fillId="35" borderId="323" applyNumberFormat="0" applyFont="0" applyAlignment="0" applyProtection="0"/>
    <xf numFmtId="0" fontId="26" fillId="63" borderId="333" applyNumberFormat="0" applyProtection="0">
      <alignment horizontal="left" vertical="center" indent="1"/>
    </xf>
    <xf numFmtId="0" fontId="97" fillId="0" borderId="334" applyNumberFormat="0" applyFill="0" applyAlignment="0" applyProtection="0"/>
    <xf numFmtId="0" fontId="82" fillId="61" borderId="321" applyNumberFormat="0" applyAlignment="0" applyProtection="0"/>
    <xf numFmtId="0" fontId="75" fillId="55" borderId="330" applyNumberFormat="0" applyAlignment="0" applyProtection="0"/>
    <xf numFmtId="0" fontId="26" fillId="63" borderId="324" applyNumberFormat="0" applyProtection="0">
      <alignment horizontal="left" vertical="center" indent="1"/>
    </xf>
    <xf numFmtId="0" fontId="87" fillId="0" borderId="326" applyNumberFormat="0" applyFill="0" applyAlignment="0" applyProtection="0"/>
    <xf numFmtId="0" fontId="85" fillId="55" borderId="333" applyNumberFormat="0" applyAlignment="0" applyProtection="0"/>
    <xf numFmtId="0" fontId="26" fillId="63" borderId="324" applyNumberFormat="0" applyProtection="0">
      <alignment horizontal="left" vertical="center" indent="1"/>
    </xf>
    <xf numFmtId="0" fontId="26" fillId="63" borderId="324" applyNumberFormat="0" applyProtection="0">
      <alignment horizontal="left" vertical="center" indent="1"/>
    </xf>
    <xf numFmtId="0" fontId="26" fillId="63" borderId="324" applyNumberFormat="0" applyProtection="0">
      <alignment horizontal="left" vertical="center" indent="1"/>
    </xf>
    <xf numFmtId="40" fontId="70" fillId="0" borderId="328"/>
    <xf numFmtId="0" fontId="26" fillId="63" borderId="324" applyNumberFormat="0" applyProtection="0">
      <alignment horizontal="left" vertical="center" indent="1"/>
    </xf>
    <xf numFmtId="0" fontId="131" fillId="55" borderId="330" applyNumberFormat="0" applyAlignment="0" applyProtection="0"/>
    <xf numFmtId="0" fontId="82" fillId="42" borderId="330" applyNumberFormat="0" applyAlignment="0" applyProtection="0"/>
    <xf numFmtId="0" fontId="85" fillId="2" borderId="333" applyNumberFormat="0" applyAlignment="0" applyProtection="0"/>
    <xf numFmtId="0" fontId="141" fillId="55" borderId="333" applyNumberFormat="0" applyAlignment="0" applyProtection="0"/>
    <xf numFmtId="0" fontId="82" fillId="61" borderId="330" applyNumberFormat="0" applyAlignment="0" applyProtection="0"/>
    <xf numFmtId="0" fontId="138" fillId="42" borderId="330" applyNumberFormat="0" applyAlignment="0" applyProtection="0"/>
    <xf numFmtId="0" fontId="36" fillId="35" borderId="332" applyNumberFormat="0" applyFont="0" applyAlignment="0" applyProtection="0"/>
    <xf numFmtId="40" fontId="71" fillId="0" borderId="309"/>
    <xf numFmtId="40" fontId="71" fillId="0" borderId="309"/>
    <xf numFmtId="0" fontId="91" fillId="0" borderId="331"/>
    <xf numFmtId="0" fontId="26" fillId="35" borderId="332" applyNumberFormat="0" applyFont="0" applyAlignment="0" applyProtection="0"/>
    <xf numFmtId="0" fontId="26" fillId="63" borderId="324" applyNumberFormat="0" applyProtection="0">
      <alignment horizontal="left" vertical="center" indent="1"/>
    </xf>
    <xf numFmtId="0" fontId="26" fillId="63" borderId="324" applyNumberFormat="0" applyProtection="0">
      <alignment horizontal="left" vertical="center" indent="1"/>
    </xf>
    <xf numFmtId="0" fontId="82" fillId="42" borderId="330" applyNumberFormat="0" applyAlignment="0" applyProtection="0"/>
    <xf numFmtId="0" fontId="26" fillId="63" borderId="333" applyNumberFormat="0" applyProtection="0">
      <alignment horizontal="left" vertical="center" indent="1"/>
    </xf>
    <xf numFmtId="40" fontId="70" fillId="0" borderId="309"/>
    <xf numFmtId="40" fontId="70" fillId="0" borderId="309"/>
    <xf numFmtId="40" fontId="67" fillId="0" borderId="309">
      <alignment horizontal="right"/>
    </xf>
    <xf numFmtId="179" fontId="67" fillId="0" borderId="309">
      <alignment horizontal="right"/>
    </xf>
    <xf numFmtId="0" fontId="75" fillId="55" borderId="330" applyNumberFormat="0" applyAlignment="0" applyProtection="0"/>
    <xf numFmtId="40" fontId="71" fillId="0" borderId="319"/>
    <xf numFmtId="0" fontId="75" fillId="55" borderId="330" applyNumberFormat="0" applyAlignment="0" applyProtection="0"/>
    <xf numFmtId="0" fontId="26" fillId="35" borderId="332" applyNumberFormat="0" applyFont="0" applyAlignment="0" applyProtection="0"/>
    <xf numFmtId="0" fontId="85" fillId="2" borderId="324" applyNumberFormat="0" applyAlignment="0" applyProtection="0"/>
    <xf numFmtId="0" fontId="26" fillId="63" borderId="314" applyNumberFormat="0" applyProtection="0">
      <alignment horizontal="left" vertical="center" indent="1"/>
    </xf>
    <xf numFmtId="40" fontId="70" fillId="0" borderId="328"/>
    <xf numFmtId="0" fontId="26" fillId="35" borderId="332" applyNumberFormat="0" applyFont="0" applyAlignment="0" applyProtection="0"/>
    <xf numFmtId="0" fontId="36" fillId="35" borderId="313" applyNumberFormat="0" applyFont="0" applyAlignment="0" applyProtection="0"/>
    <xf numFmtId="0" fontId="26" fillId="35" borderId="332" applyNumberFormat="0" applyFont="0" applyAlignment="0" applyProtection="0"/>
    <xf numFmtId="0" fontId="26" fillId="35" borderId="313" applyNumberFormat="0" applyFont="0" applyAlignment="0" applyProtection="0"/>
    <xf numFmtId="0" fontId="138" fillId="42" borderId="311" applyNumberFormat="0" applyAlignment="0" applyProtection="0"/>
    <xf numFmtId="0" fontId="82" fillId="61" borderId="330" applyNumberFormat="0" applyAlignment="0" applyProtection="0"/>
    <xf numFmtId="0" fontId="141" fillId="55" borderId="314" applyNumberFormat="0" applyAlignment="0" applyProtection="0"/>
    <xf numFmtId="0" fontId="82" fillId="61" borderId="311" applyNumberFormat="0" applyAlignment="0" applyProtection="0"/>
    <xf numFmtId="0" fontId="36" fillId="35" borderId="332" applyNumberFormat="0" applyFont="0" applyAlignment="0" applyProtection="0"/>
    <xf numFmtId="0" fontId="82" fillId="61" borderId="330" applyNumberFormat="0" applyAlignment="0" applyProtection="0"/>
    <xf numFmtId="0" fontId="26" fillId="35" borderId="313" applyNumberFormat="0" applyFont="0" applyAlignment="0" applyProtection="0"/>
    <xf numFmtId="0" fontId="87" fillId="0" borderId="335" applyNumberFormat="0" applyFill="0" applyAlignment="0" applyProtection="0"/>
    <xf numFmtId="0" fontId="82" fillId="61" borderId="311" applyNumberFormat="0" applyAlignment="0" applyProtection="0"/>
    <xf numFmtId="0" fontId="87" fillId="0" borderId="334" applyNumberFormat="0" applyFill="0" applyAlignment="0" applyProtection="0"/>
    <xf numFmtId="0" fontId="26" fillId="35" borderId="313" applyNumberFormat="0" applyFont="0" applyAlignment="0" applyProtection="0"/>
    <xf numFmtId="0" fontId="82" fillId="61" borderId="311" applyNumberFormat="0" applyAlignment="0" applyProtection="0"/>
    <xf numFmtId="0" fontId="82" fillId="61" borderId="330" applyNumberFormat="0" applyAlignment="0" applyProtection="0"/>
    <xf numFmtId="0" fontId="26" fillId="35" borderId="332" applyNumberFormat="0" applyFont="0" applyAlignment="0" applyProtection="0"/>
    <xf numFmtId="0" fontId="82" fillId="61" borderId="311" applyNumberFormat="0" applyAlignment="0" applyProtection="0"/>
    <xf numFmtId="0" fontId="36" fillId="35" borderId="332" applyNumberFormat="0" applyFont="0" applyAlignment="0" applyProtection="0"/>
    <xf numFmtId="0" fontId="82" fillId="61" borderId="330" applyNumberFormat="0" applyAlignment="0" applyProtection="0"/>
    <xf numFmtId="0" fontId="97" fillId="0" borderId="315" applyNumberFormat="0" applyFill="0" applyAlignment="0" applyProtection="0"/>
    <xf numFmtId="0" fontId="93" fillId="0" borderId="331"/>
    <xf numFmtId="0" fontId="26" fillId="63" borderId="333" applyNumberFormat="0" applyProtection="0">
      <alignment horizontal="left" vertical="center" indent="1"/>
    </xf>
    <xf numFmtId="40" fontId="71" fillId="0" borderId="319"/>
    <xf numFmtId="0" fontId="75" fillId="55" borderId="311" applyNumberFormat="0" applyAlignment="0" applyProtection="0"/>
    <xf numFmtId="0" fontId="91" fillId="0" borderId="322"/>
    <xf numFmtId="0" fontId="87" fillId="0" borderId="315" applyNumberFormat="0" applyFill="0" applyAlignment="0" applyProtection="0"/>
    <xf numFmtId="0" fontId="146" fillId="2" borderId="311" applyNumberFormat="0" applyAlignment="0" applyProtection="0"/>
    <xf numFmtId="0" fontId="82" fillId="61" borderId="321" applyNumberFormat="0" applyAlignment="0" applyProtection="0"/>
    <xf numFmtId="0" fontId="82" fillId="42" borderId="330" applyNumberFormat="0" applyAlignment="0" applyProtection="0"/>
    <xf numFmtId="0" fontId="26" fillId="63" borderId="324" applyNumberFormat="0" applyProtection="0">
      <alignment horizontal="left" vertical="center" indent="1"/>
    </xf>
    <xf numFmtId="0" fontId="87" fillId="0" borderId="335" applyNumberFormat="0" applyFill="0" applyAlignment="0" applyProtection="0"/>
    <xf numFmtId="0" fontId="82" fillId="61" borderId="321" applyNumberFormat="0" applyAlignment="0" applyProtection="0"/>
    <xf numFmtId="0" fontId="26" fillId="63" borderId="314" applyNumberFormat="0" applyProtection="0">
      <alignment horizontal="left" vertical="center" indent="1"/>
    </xf>
    <xf numFmtId="40" fontId="70" fillId="0" borderId="319"/>
    <xf numFmtId="0" fontId="87" fillId="0" borderId="334" applyNumberFormat="0" applyFill="0" applyAlignment="0" applyProtection="0"/>
    <xf numFmtId="0" fontId="85" fillId="55" borderId="333" applyNumberFormat="0" applyAlignment="0" applyProtection="0"/>
    <xf numFmtId="0" fontId="26" fillId="63" borderId="333" applyNumberFormat="0" applyProtection="0">
      <alignment horizontal="left" vertical="center" indent="1"/>
    </xf>
    <xf numFmtId="0" fontId="26" fillId="63" borderId="314" applyNumberFormat="0" applyProtection="0">
      <alignment horizontal="left" vertical="center" indent="1"/>
    </xf>
    <xf numFmtId="0" fontId="87" fillId="0" borderId="335" applyNumberFormat="0" applyFill="0" applyAlignment="0" applyProtection="0"/>
    <xf numFmtId="0" fontId="26" fillId="35" borderId="313" applyNumberFormat="0" applyFont="0" applyAlignment="0" applyProtection="0"/>
    <xf numFmtId="0" fontId="26" fillId="63" borderId="333" applyNumberFormat="0" applyProtection="0">
      <alignment horizontal="left" vertical="center" indent="1"/>
    </xf>
    <xf numFmtId="0" fontId="75" fillId="55" borderId="330" applyNumberFormat="0" applyAlignment="0" applyProtection="0"/>
    <xf numFmtId="0" fontId="26" fillId="35" borderId="332" applyNumberFormat="0" applyFont="0" applyAlignment="0" applyProtection="0"/>
    <xf numFmtId="0" fontId="26" fillId="63" borderId="314" applyNumberFormat="0" applyProtection="0">
      <alignment horizontal="left" vertical="center" indent="1"/>
    </xf>
    <xf numFmtId="0" fontId="131" fillId="55" borderId="330" applyNumberFormat="0" applyAlignment="0" applyProtection="0"/>
    <xf numFmtId="0" fontId="36" fillId="35" borderId="323" applyNumberFormat="0" applyFont="0" applyAlignment="0" applyProtection="0"/>
    <xf numFmtId="0" fontId="82" fillId="61" borderId="330" applyNumberFormat="0" applyAlignment="0" applyProtection="0"/>
    <xf numFmtId="0" fontId="87" fillId="0" borderId="334" applyNumberFormat="0" applyFill="0" applyAlignment="0" applyProtection="0"/>
    <xf numFmtId="0" fontId="85" fillId="55" borderId="324" applyNumberFormat="0" applyAlignment="0" applyProtection="0"/>
    <xf numFmtId="0" fontId="26" fillId="63" borderId="314" applyNumberFormat="0" applyProtection="0">
      <alignment horizontal="left" vertical="center" indent="1"/>
    </xf>
    <xf numFmtId="0" fontId="82" fillId="61" borderId="330" applyNumberFormat="0" applyAlignment="0" applyProtection="0"/>
    <xf numFmtId="0" fontId="36" fillId="35" borderId="332" applyNumberFormat="0" applyFont="0" applyAlignment="0" applyProtection="0"/>
    <xf numFmtId="0" fontId="75" fillId="55" borderId="330" applyNumberFormat="0" applyAlignment="0" applyProtection="0"/>
    <xf numFmtId="0" fontId="26" fillId="63" borderId="314" applyNumberFormat="0" applyProtection="0">
      <alignment horizontal="left" vertical="center" indent="1"/>
    </xf>
    <xf numFmtId="0" fontId="91" fillId="0" borderId="331"/>
    <xf numFmtId="0" fontId="85" fillId="55" borderId="324" applyNumberFormat="0" applyAlignment="0" applyProtection="0"/>
    <xf numFmtId="0" fontId="36" fillId="35" borderId="332" applyNumberFormat="0" applyFont="0" applyAlignment="0" applyProtection="0"/>
    <xf numFmtId="0" fontId="82" fillId="61" borderId="311" applyNumberFormat="0" applyAlignment="0" applyProtection="0"/>
    <xf numFmtId="0" fontId="141" fillId="55" borderId="333" applyNumberFormat="0" applyAlignment="0" applyProtection="0"/>
    <xf numFmtId="0" fontId="26" fillId="63" borderId="333" applyNumberFormat="0" applyProtection="0">
      <alignment horizontal="left" vertical="center" indent="1"/>
    </xf>
    <xf numFmtId="0" fontId="26" fillId="35" borderId="313" applyNumberFormat="0" applyFont="0" applyAlignment="0" applyProtection="0"/>
    <xf numFmtId="0" fontId="82" fillId="75" borderId="311" applyNumberFormat="0" applyAlignment="0" applyProtection="0"/>
    <xf numFmtId="0" fontId="26" fillId="70" borderId="313" applyNumberFormat="0" applyFont="0" applyAlignment="0" applyProtection="0"/>
    <xf numFmtId="0" fontId="82" fillId="61" borderId="311" applyNumberFormat="0" applyAlignment="0" applyProtection="0"/>
    <xf numFmtId="0" fontId="87" fillId="0" borderId="316" applyNumberFormat="0" applyFill="0" applyAlignment="0" applyProtection="0"/>
    <xf numFmtId="0" fontId="36" fillId="35" borderId="332" applyNumberFormat="0" applyFont="0" applyAlignment="0" applyProtection="0"/>
    <xf numFmtId="0" fontId="138" fillId="42" borderId="311" applyNumberFormat="0" applyAlignment="0" applyProtection="0"/>
    <xf numFmtId="0" fontId="87" fillId="0" borderId="334" applyNumberFormat="0" applyFill="0" applyAlignment="0" applyProtection="0"/>
    <xf numFmtId="0" fontId="87" fillId="0" borderId="316" applyNumberFormat="0" applyFill="0" applyAlignment="0" applyProtection="0"/>
    <xf numFmtId="0" fontId="131" fillId="55" borderId="311" applyNumberFormat="0" applyAlignment="0" applyProtection="0"/>
    <xf numFmtId="0" fontId="97" fillId="0" borderId="315" applyNumberFormat="0" applyFill="0" applyAlignment="0" applyProtection="0"/>
    <xf numFmtId="0" fontId="75" fillId="55" borderId="311" applyNumberFormat="0" applyAlignment="0" applyProtection="0"/>
    <xf numFmtId="0" fontId="75" fillId="55" borderId="330" applyNumberFormat="0" applyAlignment="0" applyProtection="0"/>
    <xf numFmtId="40" fontId="70" fillId="0" borderId="319"/>
    <xf numFmtId="0" fontId="26" fillId="63" borderId="314" applyNumberFormat="0" applyProtection="0">
      <alignment horizontal="left" vertical="center" indent="1"/>
    </xf>
    <xf numFmtId="0" fontId="82" fillId="61" borderId="321" applyNumberFormat="0" applyAlignment="0" applyProtection="0"/>
    <xf numFmtId="0" fontId="26" fillId="63" borderId="314" applyNumberFormat="0" applyProtection="0">
      <alignment horizontal="left" vertical="center" indent="1"/>
    </xf>
    <xf numFmtId="0" fontId="26" fillId="70" borderId="323" applyNumberFormat="0" applyFont="0" applyAlignment="0" applyProtection="0"/>
    <xf numFmtId="0" fontId="26" fillId="63" borderId="314" applyNumberFormat="0" applyProtection="0">
      <alignment horizontal="left" vertical="center" indent="1"/>
    </xf>
    <xf numFmtId="0" fontId="85" fillId="67" borderId="333" applyNumberFormat="0" applyAlignment="0" applyProtection="0"/>
    <xf numFmtId="0" fontId="82" fillId="42" borderId="321" applyNumberFormat="0" applyAlignment="0" applyProtection="0"/>
    <xf numFmtId="0" fontId="26" fillId="63" borderId="314" applyNumberFormat="0" applyProtection="0">
      <alignment horizontal="left" vertical="center" indent="1"/>
    </xf>
    <xf numFmtId="0" fontId="26" fillId="63" borderId="333" applyNumberFormat="0" applyProtection="0">
      <alignment horizontal="left" vertical="center" indent="1"/>
    </xf>
    <xf numFmtId="0" fontId="26" fillId="63" borderId="314" applyNumberFormat="0" applyProtection="0">
      <alignment horizontal="left" vertical="center" indent="1"/>
    </xf>
    <xf numFmtId="0" fontId="82" fillId="61" borderId="311" applyNumberFormat="0" applyAlignment="0" applyProtection="0"/>
    <xf numFmtId="0" fontId="82" fillId="61" borderId="330" applyNumberFormat="0" applyAlignment="0" applyProtection="0"/>
    <xf numFmtId="0" fontId="85" fillId="67" borderId="314" applyNumberFormat="0" applyAlignment="0" applyProtection="0"/>
    <xf numFmtId="0" fontId="82" fillId="61" borderId="311" applyNumberFormat="0" applyAlignment="0" applyProtection="0"/>
    <xf numFmtId="0" fontId="26" fillId="35" borderId="332" applyNumberFormat="0" applyFont="0" applyAlignment="0" applyProtection="0"/>
    <xf numFmtId="0" fontId="82" fillId="61" borderId="330" applyNumberFormat="0" applyAlignment="0" applyProtection="0"/>
    <xf numFmtId="0" fontId="26" fillId="63" borderId="333" applyNumberFormat="0" applyProtection="0">
      <alignment horizontal="left" vertical="center" indent="1"/>
    </xf>
    <xf numFmtId="0" fontId="26" fillId="35" borderId="313" applyNumberFormat="0" applyFont="0" applyAlignment="0" applyProtection="0"/>
    <xf numFmtId="0" fontId="75" fillId="55" borderId="311" applyNumberFormat="0" applyAlignment="0" applyProtection="0"/>
    <xf numFmtId="0" fontId="82" fillId="42" borderId="311" applyNumberFormat="0" applyAlignment="0" applyProtection="0"/>
    <xf numFmtId="0" fontId="36" fillId="35" borderId="313" applyNumberFormat="0" applyFont="0" applyAlignment="0" applyProtection="0"/>
    <xf numFmtId="0" fontId="82" fillId="61" borderId="311" applyNumberFormat="0" applyAlignment="0" applyProtection="0"/>
    <xf numFmtId="0" fontId="146" fillId="2" borderId="330" applyNumberFormat="0" applyAlignment="0" applyProtection="0"/>
    <xf numFmtId="0" fontId="87" fillId="0" borderId="317" applyNumberFormat="0" applyFill="0" applyAlignment="0" applyProtection="0"/>
    <xf numFmtId="0" fontId="26" fillId="63" borderId="333" applyNumberFormat="0" applyProtection="0">
      <alignment horizontal="left" vertical="center" indent="1"/>
    </xf>
    <xf numFmtId="0" fontId="75" fillId="55" borderId="330" applyNumberFormat="0" applyAlignment="0" applyProtection="0"/>
    <xf numFmtId="0" fontId="113" fillId="67" borderId="311" applyNumberFormat="0" applyAlignment="0" applyProtection="0"/>
    <xf numFmtId="0" fontId="87" fillId="0" borderId="334" applyNumberFormat="0" applyFill="0" applyAlignment="0" applyProtection="0"/>
    <xf numFmtId="0" fontId="36" fillId="35" borderId="332" applyNumberFormat="0" applyFont="0" applyAlignment="0" applyProtection="0"/>
    <xf numFmtId="40" fontId="67" fillId="0" borderId="337">
      <alignment horizontal="right"/>
    </xf>
    <xf numFmtId="0" fontId="131" fillId="55" borderId="311" applyNumberFormat="0" applyAlignment="0" applyProtection="0"/>
    <xf numFmtId="0" fontId="26" fillId="70" borderId="332" applyNumberFormat="0" applyFont="0" applyAlignment="0" applyProtection="0"/>
    <xf numFmtId="0" fontId="82" fillId="61" borderId="330" applyNumberFormat="0" applyAlignment="0" applyProtection="0"/>
    <xf numFmtId="4" fontId="69" fillId="62" borderId="333" applyNumberFormat="0" applyProtection="0">
      <alignment horizontal="left" vertical="center" indent="1"/>
    </xf>
    <xf numFmtId="0" fontId="26" fillId="63" borderId="314" applyNumberFormat="0" applyProtection="0">
      <alignment horizontal="left" vertical="center" indent="1"/>
    </xf>
    <xf numFmtId="0" fontId="82" fillId="42" borderId="321" applyNumberFormat="0" applyAlignment="0" applyProtection="0"/>
    <xf numFmtId="0" fontId="26" fillId="63" borderId="314" applyNumberFormat="0" applyProtection="0">
      <alignment horizontal="left" vertical="center" indent="1"/>
    </xf>
    <xf numFmtId="0" fontId="36" fillId="35" borderId="323" applyNumberFormat="0" applyFont="0" applyAlignment="0" applyProtection="0"/>
    <xf numFmtId="0" fontId="82" fillId="61" borderId="330" applyNumberFormat="0" applyAlignment="0" applyProtection="0"/>
    <xf numFmtId="0" fontId="26" fillId="63" borderId="314" applyNumberFormat="0" applyProtection="0">
      <alignment horizontal="left" vertical="center" indent="1"/>
    </xf>
    <xf numFmtId="0" fontId="138" fillId="42" borderId="330" applyNumberFormat="0" applyAlignment="0" applyProtection="0"/>
    <xf numFmtId="0" fontId="69" fillId="35" borderId="332" applyNumberFormat="0" applyFont="0" applyAlignment="0" applyProtection="0"/>
    <xf numFmtId="40" fontId="67" fillId="0" borderId="337">
      <alignment horizontal="right"/>
    </xf>
    <xf numFmtId="0" fontId="82" fillId="61" borderId="330" applyNumberFormat="0" applyAlignment="0" applyProtection="0"/>
    <xf numFmtId="0" fontId="26" fillId="63" borderId="333" applyNumberFormat="0" applyProtection="0">
      <alignment horizontal="left" vertical="center" indent="1"/>
    </xf>
    <xf numFmtId="0" fontId="138" fillId="42" borderId="311" applyNumberFormat="0" applyAlignment="0" applyProtection="0"/>
    <xf numFmtId="0" fontId="26" fillId="63" borderId="314" applyNumberFormat="0" applyProtection="0">
      <alignment horizontal="left" vertical="center" indent="1"/>
    </xf>
    <xf numFmtId="0" fontId="87" fillId="0" borderId="336" applyNumberFormat="0" applyFill="0" applyAlignment="0" applyProtection="0"/>
    <xf numFmtId="0" fontId="85" fillId="55" borderId="314" applyNumberFormat="0" applyAlignment="0" applyProtection="0"/>
    <xf numFmtId="0" fontId="26" fillId="35" borderId="313" applyNumberFormat="0" applyFont="0" applyAlignment="0" applyProtection="0"/>
    <xf numFmtId="0" fontId="82" fillId="42" borderId="330" applyNumberFormat="0" applyAlignment="0" applyProtection="0"/>
    <xf numFmtId="0" fontId="26" fillId="35" borderId="323" applyNumberFormat="0" applyFont="0" applyAlignment="0" applyProtection="0"/>
    <xf numFmtId="0" fontId="82" fillId="42" borderId="330" applyNumberFormat="0" applyAlignment="0" applyProtection="0"/>
    <xf numFmtId="0" fontId="82" fillId="61" borderId="311" applyNumberFormat="0" applyAlignment="0" applyProtection="0"/>
    <xf numFmtId="0" fontId="85" fillId="55" borderId="324" applyNumberFormat="0" applyAlignment="0" applyProtection="0"/>
    <xf numFmtId="0" fontId="82" fillId="61" borderId="311" applyNumberFormat="0" applyAlignment="0" applyProtection="0"/>
    <xf numFmtId="0" fontId="26" fillId="63" borderId="324" applyNumberFormat="0" applyProtection="0">
      <alignment horizontal="left" vertical="center" indent="1"/>
    </xf>
    <xf numFmtId="0" fontId="69" fillId="35" borderId="332" applyNumberFormat="0" applyFont="0" applyAlignment="0" applyProtection="0"/>
    <xf numFmtId="0" fontId="26" fillId="35" borderId="332" applyNumberFormat="0" applyFont="0" applyAlignment="0" applyProtection="0"/>
    <xf numFmtId="0" fontId="26" fillId="63" borderId="333" applyNumberFormat="0" applyProtection="0">
      <alignment horizontal="left" vertical="center" indent="1"/>
    </xf>
    <xf numFmtId="0" fontId="87" fillId="0" borderId="334" applyNumberFormat="0" applyFill="0" applyAlignment="0" applyProtection="0"/>
    <xf numFmtId="179" fontId="67" fillId="0" borderId="328">
      <alignment horizontal="right"/>
    </xf>
    <xf numFmtId="0" fontId="26" fillId="63" borderId="333" applyNumberFormat="0" applyProtection="0">
      <alignment horizontal="left" vertical="center" indent="1"/>
    </xf>
    <xf numFmtId="0" fontId="26" fillId="63" borderId="333" applyNumberFormat="0" applyProtection="0">
      <alignment horizontal="left" vertical="center" indent="1"/>
    </xf>
    <xf numFmtId="0" fontId="69" fillId="35" borderId="332" applyNumberFormat="0" applyFont="0" applyAlignment="0" applyProtection="0"/>
    <xf numFmtId="0" fontId="82" fillId="42" borderId="330" applyNumberFormat="0" applyAlignment="0" applyProtection="0"/>
    <xf numFmtId="0" fontId="85" fillId="55" borderId="324" applyNumberFormat="0" applyAlignment="0" applyProtection="0"/>
    <xf numFmtId="0" fontId="146" fillId="2" borderId="330" applyNumberFormat="0" applyAlignment="0" applyProtection="0"/>
    <xf numFmtId="0" fontId="82" fillId="42" borderId="330" applyNumberFormat="0" applyAlignment="0" applyProtection="0"/>
    <xf numFmtId="0" fontId="26" fillId="63" borderId="324" applyNumberFormat="0" applyProtection="0">
      <alignment horizontal="left" vertical="center" indent="1"/>
    </xf>
    <xf numFmtId="0" fontId="26" fillId="63" borderId="324" applyNumberFormat="0" applyProtection="0">
      <alignment horizontal="left" vertical="center" indent="1"/>
    </xf>
    <xf numFmtId="0" fontId="82" fillId="61" borderId="330" applyNumberFormat="0" applyAlignment="0" applyProtection="0"/>
    <xf numFmtId="0" fontId="82" fillId="61" borderId="330" applyNumberFormat="0" applyAlignment="0" applyProtection="0"/>
    <xf numFmtId="0" fontId="131" fillId="55" borderId="321" applyNumberFormat="0" applyAlignment="0" applyProtection="0"/>
    <xf numFmtId="0" fontId="113" fillId="67" borderId="321" applyNumberFormat="0" applyAlignment="0" applyProtection="0"/>
    <xf numFmtId="0" fontId="36" fillId="35" borderId="323" applyNumberFormat="0" applyFont="0" applyAlignment="0" applyProtection="0"/>
    <xf numFmtId="0" fontId="26" fillId="63" borderId="333" applyNumberFormat="0" applyProtection="0">
      <alignment horizontal="left" vertical="center" indent="1"/>
    </xf>
    <xf numFmtId="0" fontId="75" fillId="55" borderId="330" applyNumberFormat="0" applyAlignment="0" applyProtection="0"/>
    <xf numFmtId="0" fontId="82" fillId="61" borderId="321" applyNumberFormat="0" applyAlignment="0" applyProtection="0"/>
    <xf numFmtId="0" fontId="26" fillId="63" borderId="324" applyNumberFormat="0" applyProtection="0">
      <alignment horizontal="left" vertical="center" indent="1"/>
    </xf>
    <xf numFmtId="0" fontId="113" fillId="67" borderId="330" applyNumberFormat="0" applyAlignment="0" applyProtection="0"/>
    <xf numFmtId="0" fontId="36" fillId="35" borderId="332" applyNumberFormat="0" applyFont="0" applyAlignment="0" applyProtection="0"/>
    <xf numFmtId="0" fontId="26" fillId="63" borderId="324" applyNumberFormat="0" applyProtection="0">
      <alignment horizontal="left" vertical="center" indent="1"/>
    </xf>
    <xf numFmtId="0" fontId="82" fillId="42" borderId="330" applyNumberFormat="0" applyAlignment="0" applyProtection="0"/>
    <xf numFmtId="0" fontId="26" fillId="63" borderId="324" applyNumberFormat="0" applyProtection="0">
      <alignment horizontal="left" vertical="center" indent="1"/>
    </xf>
    <xf numFmtId="0" fontId="82" fillId="61" borderId="330" applyNumberFormat="0" applyAlignment="0" applyProtection="0"/>
    <xf numFmtId="0" fontId="75" fillId="55" borderId="321" applyNumberFormat="0" applyAlignment="0" applyProtection="0"/>
    <xf numFmtId="0" fontId="138" fillId="42" borderId="321" applyNumberFormat="0" applyAlignment="0" applyProtection="0"/>
    <xf numFmtId="0" fontId="87" fillId="0" borderId="335" applyNumberFormat="0" applyFill="0" applyAlignment="0" applyProtection="0"/>
    <xf numFmtId="0" fontId="82" fillId="61" borderId="321" applyNumberFormat="0" applyAlignment="0" applyProtection="0"/>
    <xf numFmtId="0" fontId="26" fillId="70" borderId="323" applyNumberFormat="0" applyFont="0" applyAlignment="0" applyProtection="0"/>
    <xf numFmtId="0" fontId="26" fillId="35" borderId="323" applyNumberFormat="0" applyFont="0" applyAlignment="0" applyProtection="0"/>
    <xf numFmtId="0" fontId="82" fillId="61" borderId="321" applyNumberFormat="0" applyAlignment="0" applyProtection="0"/>
    <xf numFmtId="0" fontId="82" fillId="61" borderId="330" applyNumberFormat="0" applyAlignment="0" applyProtection="0"/>
    <xf numFmtId="0" fontId="131" fillId="55" borderId="311" applyNumberFormat="0" applyAlignment="0" applyProtection="0"/>
    <xf numFmtId="0" fontId="75" fillId="55" borderId="311" applyNumberFormat="0" applyAlignment="0" applyProtection="0"/>
    <xf numFmtId="0" fontId="146" fillId="2" borderId="311" applyNumberFormat="0" applyAlignment="0" applyProtection="0"/>
    <xf numFmtId="0" fontId="113" fillId="67" borderId="311" applyNumberFormat="0" applyAlignment="0" applyProtection="0"/>
    <xf numFmtId="0" fontId="131" fillId="55" borderId="311" applyNumberFormat="0" applyAlignment="0" applyProtection="0"/>
    <xf numFmtId="0" fontId="75" fillId="55" borderId="311" applyNumberFormat="0" applyAlignment="0" applyProtection="0"/>
    <xf numFmtId="0" fontId="82" fillId="42" borderId="330" applyNumberFormat="0" applyAlignment="0" applyProtection="0"/>
    <xf numFmtId="0" fontId="82" fillId="61" borderId="321" applyNumberFormat="0" applyAlignment="0" applyProtection="0"/>
    <xf numFmtId="0" fontId="26" fillId="35" borderId="323" applyNumberFormat="0" applyFont="0" applyAlignment="0" applyProtection="0"/>
    <xf numFmtId="0" fontId="85" fillId="67" borderId="333" applyNumberFormat="0" applyAlignment="0" applyProtection="0"/>
    <xf numFmtId="0" fontId="36" fillId="35" borderId="332" applyNumberFormat="0" applyFont="0" applyAlignment="0" applyProtection="0"/>
    <xf numFmtId="40" fontId="70" fillId="0" borderId="309"/>
    <xf numFmtId="40" fontId="71" fillId="0" borderId="309"/>
    <xf numFmtId="0" fontId="91" fillId="0" borderId="331"/>
    <xf numFmtId="40" fontId="67" fillId="0" borderId="337">
      <alignment horizontal="right"/>
    </xf>
    <xf numFmtId="0" fontId="87" fillId="0" borderId="334" applyNumberFormat="0" applyFill="0" applyAlignment="0" applyProtection="0"/>
    <xf numFmtId="4" fontId="69" fillId="62" borderId="314" applyNumberFormat="0" applyProtection="0">
      <alignment horizontal="left" vertical="center" indent="1"/>
    </xf>
    <xf numFmtId="4" fontId="69" fillId="64" borderId="314" applyNumberFormat="0" applyProtection="0">
      <alignment horizontal="right" vertical="center"/>
    </xf>
    <xf numFmtId="0" fontId="26" fillId="63" borderId="314" applyNumberFormat="0" applyProtection="0">
      <alignment horizontal="left" vertical="center" indent="1"/>
    </xf>
    <xf numFmtId="0" fontId="75" fillId="55" borderId="321" applyNumberFormat="0" applyAlignment="0" applyProtection="0"/>
    <xf numFmtId="0" fontId="138" fillId="42"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42" borderId="311" applyNumberFormat="0" applyAlignment="0" applyProtection="0"/>
    <xf numFmtId="0" fontId="82" fillId="75"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61" borderId="311" applyNumberFormat="0" applyAlignment="0" applyProtection="0"/>
    <xf numFmtId="0" fontId="138" fillId="42" borderId="311" applyNumberFormat="0" applyAlignment="0" applyProtection="0"/>
    <xf numFmtId="0" fontId="82" fillId="61" borderId="311" applyNumberFormat="0" applyAlignment="0" applyProtection="0"/>
    <xf numFmtId="0" fontId="82" fillId="42" borderId="311" applyNumberFormat="0" applyAlignment="0" applyProtection="0"/>
    <xf numFmtId="0" fontId="82" fillId="61" borderId="311" applyNumberFormat="0" applyAlignment="0" applyProtection="0"/>
    <xf numFmtId="0" fontId="36" fillId="35" borderId="313" applyNumberFormat="0" applyFont="0" applyAlignment="0" applyProtection="0"/>
    <xf numFmtId="0" fontId="85" fillId="55" borderId="314" applyNumberFormat="0" applyAlignment="0" applyProtection="0"/>
    <xf numFmtId="0" fontId="85" fillId="55" borderId="314" applyNumberFormat="0" applyAlignment="0" applyProtection="0"/>
    <xf numFmtId="0" fontId="36" fillId="35" borderId="313" applyNumberFormat="0" applyFont="0" applyAlignment="0" applyProtection="0"/>
    <xf numFmtId="0" fontId="36" fillId="35" borderId="313" applyNumberFormat="0" applyFont="0" applyAlignment="0" applyProtection="0"/>
    <xf numFmtId="0" fontId="26" fillId="35" borderId="313" applyNumberFormat="0" applyFont="0" applyAlignment="0" applyProtection="0"/>
    <xf numFmtId="0" fontId="82" fillId="42" borderId="321" applyNumberFormat="0" applyAlignment="0" applyProtection="0"/>
    <xf numFmtId="0" fontId="26" fillId="35" borderId="313" applyNumberFormat="0" applyFont="0" applyAlignment="0" applyProtection="0"/>
    <xf numFmtId="0" fontId="26" fillId="70" borderId="313" applyNumberFormat="0" applyFont="0" applyAlignment="0" applyProtection="0"/>
    <xf numFmtId="0" fontId="36" fillId="35" borderId="313" applyNumberFormat="0" applyFont="0" applyAlignment="0" applyProtection="0"/>
    <xf numFmtId="0" fontId="26" fillId="70" borderId="313" applyNumberFormat="0" applyFont="0" applyAlignment="0" applyProtection="0"/>
    <xf numFmtId="0" fontId="26" fillId="35" borderId="313" applyNumberFormat="0" applyFont="0" applyAlignment="0" applyProtection="0"/>
    <xf numFmtId="0" fontId="26" fillId="35" borderId="313" applyNumberFormat="0" applyFont="0" applyAlignment="0" applyProtection="0"/>
    <xf numFmtId="0" fontId="36" fillId="35" borderId="313" applyNumberFormat="0" applyFont="0" applyAlignment="0" applyProtection="0"/>
    <xf numFmtId="0" fontId="36" fillId="35" borderId="313" applyNumberFormat="0" applyFont="0" applyAlignment="0" applyProtection="0"/>
    <xf numFmtId="0" fontId="26" fillId="35" borderId="313" applyNumberFormat="0" applyFont="0" applyAlignment="0" applyProtection="0"/>
    <xf numFmtId="0" fontId="26" fillId="35" borderId="313" applyNumberFormat="0" applyFont="0" applyAlignment="0" applyProtection="0"/>
    <xf numFmtId="0" fontId="26" fillId="35" borderId="313" applyNumberFormat="0" applyFont="0" applyAlignment="0" applyProtection="0"/>
    <xf numFmtId="0" fontId="69" fillId="35" borderId="313" applyNumberFormat="0" applyFont="0" applyAlignment="0" applyProtection="0"/>
    <xf numFmtId="0" fontId="141" fillId="55" borderId="314" applyNumberFormat="0" applyAlignment="0" applyProtection="0"/>
    <xf numFmtId="0" fontId="85" fillId="55" borderId="314" applyNumberFormat="0" applyAlignment="0" applyProtection="0"/>
    <xf numFmtId="0" fontId="85" fillId="2" borderId="314" applyNumberFormat="0" applyAlignment="0" applyProtection="0"/>
    <xf numFmtId="0" fontId="85" fillId="67" borderId="314" applyNumberFormat="0" applyAlignment="0" applyProtection="0"/>
    <xf numFmtId="0" fontId="141" fillId="55" borderId="314" applyNumberFormat="0" applyAlignment="0" applyProtection="0"/>
    <xf numFmtId="0" fontId="85" fillId="55" borderId="314" applyNumberFormat="0" applyAlignment="0" applyProtection="0"/>
    <xf numFmtId="0" fontId="36" fillId="35" borderId="332" applyNumberFormat="0" applyFont="0" applyAlignment="0" applyProtection="0"/>
    <xf numFmtId="0" fontId="91" fillId="0" borderId="331"/>
    <xf numFmtId="0" fontId="26" fillId="35" borderId="332" applyNumberFormat="0" applyFont="0" applyAlignment="0" applyProtection="0"/>
    <xf numFmtId="0" fontId="26" fillId="63" borderId="333" applyNumberFormat="0" applyProtection="0">
      <alignment horizontal="left" vertical="center" indent="1"/>
    </xf>
    <xf numFmtId="10" fontId="6" fillId="60" borderId="329" applyNumberFormat="0" applyBorder="0" applyAlignment="0" applyProtection="0"/>
    <xf numFmtId="0" fontId="26" fillId="70" borderId="332" applyNumberFormat="0" applyFont="0" applyAlignment="0" applyProtection="0"/>
    <xf numFmtId="0" fontId="26" fillId="63" borderId="333"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85" fillId="67" borderId="333" applyNumberFormat="0" applyAlignment="0" applyProtection="0"/>
    <xf numFmtId="0" fontId="97" fillId="0" borderId="315" applyNumberFormat="0" applyFill="0" applyAlignment="0" applyProtection="0"/>
    <xf numFmtId="0" fontId="87" fillId="0" borderId="315" applyNumberFormat="0" applyFill="0" applyAlignment="0" applyProtection="0"/>
    <xf numFmtId="0" fontId="87" fillId="0" borderId="317" applyNumberFormat="0" applyFill="0" applyAlignment="0" applyProtection="0"/>
    <xf numFmtId="0" fontId="87" fillId="0" borderId="316" applyNumberFormat="0" applyFill="0" applyAlignment="0" applyProtection="0"/>
    <xf numFmtId="0" fontId="97" fillId="0" borderId="315" applyNumberFormat="0" applyFill="0" applyAlignment="0" applyProtection="0"/>
    <xf numFmtId="0" fontId="82" fillId="75" borderId="330" applyNumberFormat="0" applyAlignment="0" applyProtection="0"/>
    <xf numFmtId="0" fontId="87" fillId="0" borderId="316" applyNumberFormat="0" applyFill="0" applyAlignment="0" applyProtection="0"/>
    <xf numFmtId="0" fontId="87" fillId="0" borderId="325" applyNumberFormat="0" applyFill="0" applyAlignment="0" applyProtection="0"/>
    <xf numFmtId="0" fontId="138" fillId="42" borderId="311" applyNumberFormat="0" applyAlignment="0" applyProtection="0"/>
    <xf numFmtId="0" fontId="91" fillId="0" borderId="331"/>
    <xf numFmtId="0" fontId="85" fillId="55" borderId="314" applyNumberFormat="0" applyAlignment="0" applyProtection="0"/>
    <xf numFmtId="0" fontId="85" fillId="2" borderId="314" applyNumberFormat="0" applyAlignment="0" applyProtection="0"/>
    <xf numFmtId="0" fontId="36" fillId="35" borderId="313" applyNumberFormat="0" applyFont="0" applyAlignment="0" applyProtection="0"/>
    <xf numFmtId="0" fontId="26" fillId="70" borderId="313" applyNumberFormat="0" applyFont="0" applyAlignment="0" applyProtection="0"/>
    <xf numFmtId="0" fontId="36" fillId="35" borderId="323" applyNumberFormat="0" applyFont="0" applyAlignment="0" applyProtection="0"/>
    <xf numFmtId="0" fontId="82" fillId="42" borderId="311" applyNumberFormat="0" applyAlignment="0" applyProtection="0"/>
    <xf numFmtId="0" fontId="82" fillId="61" borderId="311" applyNumberFormat="0" applyAlignment="0" applyProtection="0"/>
    <xf numFmtId="0" fontId="82" fillId="61" borderId="311" applyNumberFormat="0" applyAlignment="0" applyProtection="0"/>
    <xf numFmtId="4" fontId="69" fillId="62" borderId="324" applyNumberFormat="0" applyProtection="0">
      <alignment horizontal="left" vertical="center" indent="1"/>
    </xf>
    <xf numFmtId="0" fontId="82" fillId="61" borderId="330" applyNumberFormat="0" applyAlignment="0" applyProtection="0"/>
    <xf numFmtId="0" fontId="75" fillId="55" borderId="330" applyNumberFormat="0" applyAlignment="0" applyProtection="0"/>
    <xf numFmtId="0" fontId="75" fillId="55" borderId="330" applyNumberFormat="0" applyAlignment="0" applyProtection="0"/>
    <xf numFmtId="0" fontId="85" fillId="2" borderId="333" applyNumberFormat="0" applyAlignment="0" applyProtection="0"/>
    <xf numFmtId="0" fontId="85" fillId="55" borderId="333" applyNumberFormat="0" applyAlignment="0" applyProtection="0"/>
    <xf numFmtId="0" fontId="26" fillId="35" borderId="323" applyNumberFormat="0" applyFont="0" applyAlignment="0" applyProtection="0"/>
    <xf numFmtId="0" fontId="138" fillId="42" borderId="321" applyNumberFormat="0" applyAlignment="0" applyProtection="0"/>
    <xf numFmtId="0" fontId="82" fillId="61" borderId="330" applyNumberFormat="0" applyAlignment="0" applyProtection="0"/>
    <xf numFmtId="0" fontId="26" fillId="63" borderId="333" applyNumberFormat="0" applyProtection="0">
      <alignment horizontal="left" vertical="center" indent="1"/>
    </xf>
    <xf numFmtId="0" fontId="87" fillId="0" borderId="335" applyNumberFormat="0" applyFill="0" applyAlignment="0" applyProtection="0"/>
    <xf numFmtId="0" fontId="85" fillId="67" borderId="324" applyNumberFormat="0" applyAlignment="0" applyProtection="0"/>
    <xf numFmtId="0" fontId="26" fillId="35" borderId="323" applyNumberFormat="0" applyFont="0" applyAlignment="0" applyProtection="0"/>
    <xf numFmtId="0" fontId="82" fillId="61" borderId="321" applyNumberFormat="0" applyAlignment="0" applyProtection="0"/>
    <xf numFmtId="0" fontId="26" fillId="63" borderId="324" applyNumberFormat="0" applyProtection="0">
      <alignment horizontal="left" vertical="center" indent="1"/>
    </xf>
    <xf numFmtId="0" fontId="97" fillId="0" borderId="325" applyNumberFormat="0" applyFill="0" applyAlignment="0" applyProtection="0"/>
    <xf numFmtId="0" fontId="131" fillId="55" borderId="321" applyNumberFormat="0" applyAlignment="0" applyProtection="0"/>
    <xf numFmtId="0" fontId="82" fillId="75" borderId="321" applyNumberFormat="0" applyAlignment="0" applyProtection="0"/>
    <xf numFmtId="10" fontId="6" fillId="60" borderId="329" applyNumberFormat="0" applyBorder="0" applyAlignment="0" applyProtection="0"/>
    <xf numFmtId="0" fontId="75" fillId="55" borderId="311" applyNumberFormat="0" applyAlignment="0" applyProtection="0"/>
    <xf numFmtId="0" fontId="26" fillId="35" borderId="332" applyNumberFormat="0" applyFont="0" applyAlignment="0" applyProtection="0"/>
    <xf numFmtId="0" fontId="75" fillId="55" borderId="311" applyNumberFormat="0" applyAlignment="0" applyProtection="0"/>
    <xf numFmtId="0" fontId="75" fillId="55" borderId="311" applyNumberFormat="0" applyAlignment="0" applyProtection="0"/>
    <xf numFmtId="0" fontId="26" fillId="63" borderId="333" applyNumberFormat="0" applyProtection="0">
      <alignment horizontal="left" vertical="center" indent="1"/>
    </xf>
    <xf numFmtId="179" fontId="67" fillId="0" borderId="328">
      <alignment horizontal="right"/>
    </xf>
    <xf numFmtId="0" fontId="91" fillId="0" borderId="331"/>
    <xf numFmtId="0" fontId="138" fillId="42" borderId="321" applyNumberFormat="0" applyAlignment="0" applyProtection="0"/>
    <xf numFmtId="0" fontId="26" fillId="63" borderId="333" applyNumberFormat="0" applyProtection="0">
      <alignment horizontal="left" vertical="center" indent="1"/>
    </xf>
    <xf numFmtId="40" fontId="71" fillId="0" borderId="309"/>
    <xf numFmtId="0" fontId="87" fillId="0" borderId="334" applyNumberFormat="0" applyFill="0" applyAlignment="0" applyProtection="0"/>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4" fontId="69" fillId="62" borderId="314" applyNumberFormat="0" applyProtection="0">
      <alignment horizontal="left" vertical="center" indent="1"/>
    </xf>
    <xf numFmtId="0" fontId="26" fillId="63" borderId="333" applyNumberFormat="0" applyProtection="0">
      <alignment horizontal="left" vertical="center" indent="1"/>
    </xf>
    <xf numFmtId="0" fontId="26" fillId="63" borderId="324" applyNumberFormat="0" applyProtection="0">
      <alignment horizontal="left" vertical="center" indent="1"/>
    </xf>
    <xf numFmtId="0" fontId="138" fillId="42" borderId="311" applyNumberFormat="0" applyAlignment="0" applyProtection="0"/>
    <xf numFmtId="0" fontId="82" fillId="42" borderId="311" applyNumberFormat="0" applyAlignment="0" applyProtection="0"/>
    <xf numFmtId="0" fontId="82" fillId="61" borderId="311" applyNumberFormat="0" applyAlignment="0" applyProtection="0"/>
    <xf numFmtId="0" fontId="82" fillId="42"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42" borderId="311" applyNumberFormat="0" applyAlignment="0" applyProtection="0"/>
    <xf numFmtId="0" fontId="82" fillId="61" borderId="311" applyNumberFormat="0" applyAlignment="0" applyProtection="0"/>
    <xf numFmtId="0" fontId="85" fillId="55" borderId="314" applyNumberFormat="0" applyAlignment="0" applyProtection="0"/>
    <xf numFmtId="0" fontId="26" fillId="35" borderId="313" applyNumberFormat="0" applyFont="0" applyAlignment="0" applyProtection="0"/>
    <xf numFmtId="0" fontId="69" fillId="35" borderId="313" applyNumberFormat="0" applyFont="0" applyAlignment="0" applyProtection="0"/>
    <xf numFmtId="0" fontId="36" fillId="35" borderId="313" applyNumberFormat="0" applyFont="0" applyAlignment="0" applyProtection="0"/>
    <xf numFmtId="0" fontId="36" fillId="35" borderId="313" applyNumberFormat="0" applyFont="0" applyAlignment="0" applyProtection="0"/>
    <xf numFmtId="0" fontId="36" fillId="35" borderId="313" applyNumberFormat="0" applyFont="0" applyAlignment="0" applyProtection="0"/>
    <xf numFmtId="0" fontId="36" fillId="35" borderId="313" applyNumberFormat="0" applyFont="0" applyAlignment="0" applyProtection="0"/>
    <xf numFmtId="0" fontId="85" fillId="55" borderId="314" applyNumberFormat="0" applyAlignment="0" applyProtection="0"/>
    <xf numFmtId="0" fontId="85" fillId="55" borderId="314" applyNumberFormat="0" applyAlignment="0" applyProtection="0"/>
    <xf numFmtId="0" fontId="85" fillId="55" borderId="314" applyNumberFormat="0" applyAlignment="0" applyProtection="0"/>
    <xf numFmtId="0" fontId="26" fillId="63" borderId="333" applyNumberFormat="0" applyProtection="0">
      <alignment horizontal="left" vertical="center" indent="1"/>
    </xf>
    <xf numFmtId="0" fontId="26" fillId="63" borderId="333"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87" fillId="0" borderId="315" applyNumberFormat="0" applyFill="0" applyAlignment="0" applyProtection="0"/>
    <xf numFmtId="0" fontId="82" fillId="42" borderId="330" applyNumberFormat="0" applyAlignment="0" applyProtection="0"/>
    <xf numFmtId="0" fontId="87" fillId="0" borderId="315" applyNumberFormat="0" applyFill="0" applyAlignment="0" applyProtection="0"/>
    <xf numFmtId="0" fontId="87" fillId="0" borderId="315" applyNumberFormat="0" applyFill="0" applyAlignment="0" applyProtection="0"/>
    <xf numFmtId="0" fontId="87" fillId="0" borderId="325" applyNumberFormat="0" applyFill="0" applyAlignment="0" applyProtection="0"/>
    <xf numFmtId="0" fontId="138" fillId="42" borderId="311" applyNumberFormat="0" applyAlignment="0" applyProtection="0"/>
    <xf numFmtId="0" fontId="26" fillId="35" borderId="313" applyNumberFormat="0" applyFont="0" applyAlignment="0" applyProtection="0"/>
    <xf numFmtId="0" fontId="87" fillId="0" borderId="315" applyNumberFormat="0" applyFill="0" applyAlignment="0" applyProtection="0"/>
    <xf numFmtId="0" fontId="82" fillId="42" borderId="311" applyNumberFormat="0" applyAlignment="0" applyProtection="0"/>
    <xf numFmtId="10" fontId="6" fillId="60" borderId="310" applyNumberFormat="0" applyBorder="0" applyAlignment="0" applyProtection="0"/>
    <xf numFmtId="179" fontId="67" fillId="0" borderId="337">
      <alignment horizontal="right"/>
    </xf>
    <xf numFmtId="0" fontId="82" fillId="61" borderId="330" applyNumberFormat="0" applyAlignment="0" applyProtection="0"/>
    <xf numFmtId="0" fontId="141" fillId="55" borderId="314" applyNumberFormat="0" applyAlignment="0" applyProtection="0"/>
    <xf numFmtId="0" fontId="36" fillId="35" borderId="313" applyNumberFormat="0" applyFont="0" applyAlignment="0" applyProtection="0"/>
    <xf numFmtId="0" fontId="82" fillId="61" borderId="311" applyNumberFormat="0" applyAlignment="0" applyProtection="0"/>
    <xf numFmtId="0" fontId="26" fillId="63" borderId="324" applyNumberFormat="0" applyProtection="0">
      <alignment horizontal="left" vertical="center" indent="1"/>
    </xf>
    <xf numFmtId="0" fontId="26" fillId="63" borderId="324" applyNumberFormat="0" applyProtection="0">
      <alignment horizontal="left" vertical="center" indent="1"/>
    </xf>
    <xf numFmtId="0" fontId="26" fillId="63" borderId="324" applyNumberFormat="0" applyProtection="0">
      <alignment horizontal="left" vertical="center" indent="1"/>
    </xf>
    <xf numFmtId="0" fontId="26" fillId="63" borderId="324" applyNumberFormat="0" applyProtection="0">
      <alignment horizontal="left" vertical="center" indent="1"/>
    </xf>
    <xf numFmtId="4" fontId="69" fillId="62" borderId="324" applyNumberFormat="0" applyProtection="0">
      <alignment horizontal="left" vertical="center" indent="1"/>
    </xf>
    <xf numFmtId="0" fontId="26" fillId="63" borderId="333" applyNumberFormat="0" applyProtection="0">
      <alignment horizontal="left" vertical="center" indent="1"/>
    </xf>
    <xf numFmtId="0" fontId="138" fillId="42" borderId="311" applyNumberFormat="0" applyAlignment="0" applyProtection="0"/>
    <xf numFmtId="0" fontId="82" fillId="42" borderId="311" applyNumberFormat="0" applyAlignment="0" applyProtection="0"/>
    <xf numFmtId="0" fontId="82" fillId="61" borderId="311" applyNumberFormat="0" applyAlignment="0" applyProtection="0"/>
    <xf numFmtId="0" fontId="82" fillId="42" borderId="311" applyNumberFormat="0" applyAlignment="0" applyProtection="0"/>
    <xf numFmtId="0" fontId="82" fillId="61" borderId="311" applyNumberFormat="0" applyAlignment="0" applyProtection="0"/>
    <xf numFmtId="0" fontId="82" fillId="61" borderId="311" applyNumberFormat="0" applyAlignment="0" applyProtection="0"/>
    <xf numFmtId="0" fontId="82" fillId="42" borderId="311" applyNumberFormat="0" applyAlignment="0" applyProtection="0"/>
    <xf numFmtId="0" fontId="82" fillId="61" borderId="311" applyNumberFormat="0" applyAlignment="0" applyProtection="0"/>
    <xf numFmtId="0" fontId="85" fillId="55" borderId="324" applyNumberFormat="0" applyAlignment="0" applyProtection="0"/>
    <xf numFmtId="0" fontId="26" fillId="35" borderId="323" applyNumberFormat="0" applyFont="0" applyAlignment="0" applyProtection="0"/>
    <xf numFmtId="0" fontId="69" fillId="35" borderId="323" applyNumberFormat="0" applyFont="0" applyAlignment="0" applyProtection="0"/>
    <xf numFmtId="0" fontId="36" fillId="35" borderId="323" applyNumberFormat="0" applyFont="0" applyAlignment="0" applyProtection="0"/>
    <xf numFmtId="0" fontId="36" fillId="35" borderId="323" applyNumberFormat="0" applyFont="0" applyAlignment="0" applyProtection="0"/>
    <xf numFmtId="0" fontId="36" fillId="35" borderId="313" applyNumberFormat="0" applyFont="0" applyAlignment="0" applyProtection="0"/>
    <xf numFmtId="0" fontId="36" fillId="35" borderId="313" applyNumberFormat="0" applyFont="0" applyAlignment="0" applyProtection="0"/>
    <xf numFmtId="0" fontId="85" fillId="55" borderId="314" applyNumberFormat="0" applyAlignment="0" applyProtection="0"/>
    <xf numFmtId="0" fontId="85" fillId="55" borderId="314" applyNumberFormat="0" applyAlignment="0" applyProtection="0"/>
    <xf numFmtId="0" fontId="85" fillId="55" borderId="314" applyNumberFormat="0" applyAlignment="0" applyProtection="0"/>
    <xf numFmtId="0" fontId="87" fillId="0" borderId="335" applyNumberFormat="0" applyFill="0" applyAlignment="0" applyProtection="0"/>
    <xf numFmtId="0" fontId="85" fillId="55" borderId="333" applyNumberFormat="0" applyAlignment="0" applyProtection="0"/>
    <xf numFmtId="40" fontId="71" fillId="0" borderId="328"/>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26" fillId="63" borderId="314" applyNumberFormat="0" applyProtection="0">
      <alignment horizontal="left" vertical="center" indent="1"/>
    </xf>
    <xf numFmtId="0" fontId="87" fillId="0" borderId="315" applyNumberFormat="0" applyFill="0" applyAlignment="0" applyProtection="0"/>
    <xf numFmtId="0" fontId="87" fillId="0" borderId="315" applyNumberFormat="0" applyFill="0" applyAlignment="0" applyProtection="0"/>
    <xf numFmtId="0" fontId="87" fillId="0" borderId="315" applyNumberFormat="0" applyFill="0" applyAlignment="0" applyProtection="0"/>
    <xf numFmtId="0" fontId="87" fillId="0" borderId="334" applyNumberFormat="0" applyFill="0" applyAlignment="0" applyProtection="0"/>
    <xf numFmtId="0" fontId="138" fillId="42" borderId="311" applyNumberFormat="0" applyAlignment="0" applyProtection="0"/>
    <xf numFmtId="0" fontId="26" fillId="35" borderId="313" applyNumberFormat="0" applyFont="0" applyAlignment="0" applyProtection="0"/>
    <xf numFmtId="0" fontId="87" fillId="0" borderId="315" applyNumberFormat="0" applyFill="0" applyAlignment="0" applyProtection="0"/>
    <xf numFmtId="0" fontId="82" fillId="42" borderId="321" applyNumberFormat="0" applyAlignment="0" applyProtection="0"/>
    <xf numFmtId="10" fontId="6" fillId="60" borderId="320" applyNumberFormat="0" applyBorder="0" applyAlignment="0" applyProtection="0"/>
    <xf numFmtId="40" fontId="67" fillId="0" borderId="328">
      <alignment horizontal="right"/>
    </xf>
    <xf numFmtId="0" fontId="75" fillId="55" borderId="330" applyNumberFormat="0" applyAlignment="0" applyProtection="0"/>
    <xf numFmtId="0" fontId="141" fillId="55" borderId="324" applyNumberFormat="0" applyAlignment="0" applyProtection="0"/>
    <xf numFmtId="0" fontId="36" fillId="35" borderId="323" applyNumberFormat="0" applyFont="0" applyAlignment="0" applyProtection="0"/>
    <xf numFmtId="0" fontId="82" fillId="61" borderId="321" applyNumberFormat="0" applyAlignment="0" applyProtection="0"/>
    <xf numFmtId="0" fontId="85" fillId="55" borderId="333" applyNumberFormat="0" applyAlignment="0" applyProtection="0"/>
    <xf numFmtId="0" fontId="26" fillId="35" borderId="332" applyNumberFormat="0" applyFont="0" applyAlignment="0" applyProtection="0"/>
    <xf numFmtId="0" fontId="87" fillId="0" borderId="334" applyNumberFormat="0" applyFill="0" applyAlignment="0" applyProtection="0"/>
    <xf numFmtId="0" fontId="26" fillId="63" borderId="333" applyNumberFormat="0" applyProtection="0">
      <alignment horizontal="left" vertical="center" indent="1"/>
    </xf>
    <xf numFmtId="0" fontId="26" fillId="63" borderId="333" applyNumberFormat="0" applyProtection="0">
      <alignment horizontal="left" vertical="center" indent="1"/>
    </xf>
    <xf numFmtId="0" fontId="26" fillId="63" borderId="333" applyNumberFormat="0" applyProtection="0">
      <alignment horizontal="left" vertical="center" indent="1"/>
    </xf>
    <xf numFmtId="4" fontId="69" fillId="64" borderId="333" applyNumberFormat="0" applyProtection="0">
      <alignment horizontal="right" vertical="center"/>
    </xf>
    <xf numFmtId="0" fontId="26" fillId="63" borderId="333" applyNumberFormat="0" applyProtection="0">
      <alignment horizontal="left" vertical="center" indent="1"/>
    </xf>
    <xf numFmtId="0" fontId="138" fillId="42" borderId="321" applyNumberFormat="0" applyAlignment="0" applyProtection="0"/>
    <xf numFmtId="0" fontId="82" fillId="42" borderId="321" applyNumberFormat="0" applyAlignment="0" applyProtection="0"/>
    <xf numFmtId="0" fontId="82" fillId="61" borderId="321" applyNumberFormat="0" applyAlignment="0" applyProtection="0"/>
    <xf numFmtId="0" fontId="82" fillId="42" borderId="321" applyNumberFormat="0" applyAlignment="0" applyProtection="0"/>
    <xf numFmtId="0" fontId="82" fillId="61" borderId="321" applyNumberFormat="0" applyAlignment="0" applyProtection="0"/>
    <xf numFmtId="0" fontId="82" fillId="61" borderId="321" applyNumberFormat="0" applyAlignment="0" applyProtection="0"/>
    <xf numFmtId="0" fontId="82" fillId="42" borderId="321" applyNumberFormat="0" applyAlignment="0" applyProtection="0"/>
    <xf numFmtId="0" fontId="82" fillId="61" borderId="321" applyNumberFormat="0" applyAlignment="0" applyProtection="0"/>
    <xf numFmtId="0" fontId="36" fillId="35" borderId="332" applyNumberFormat="0" applyFont="0" applyAlignment="0" applyProtection="0"/>
    <xf numFmtId="0" fontId="36" fillId="35" borderId="332" applyNumberFormat="0" applyFont="0" applyAlignment="0" applyProtection="0"/>
    <xf numFmtId="0" fontId="69" fillId="35" borderId="332" applyNumberFormat="0" applyFont="0" applyAlignment="0" applyProtection="0"/>
    <xf numFmtId="0" fontId="26" fillId="35" borderId="332" applyNumberFormat="0" applyFont="0" applyAlignment="0" applyProtection="0"/>
    <xf numFmtId="0" fontId="26" fillId="35" borderId="332" applyNumberFormat="0" applyFont="0" applyAlignment="0" applyProtection="0"/>
    <xf numFmtId="0" fontId="36" fillId="35" borderId="323" applyNumberFormat="0" applyFont="0" applyAlignment="0" applyProtection="0"/>
    <xf numFmtId="0" fontId="36" fillId="35" borderId="323" applyNumberFormat="0" applyFont="0" applyAlignment="0" applyProtection="0"/>
    <xf numFmtId="0" fontId="85" fillId="55" borderId="324" applyNumberFormat="0" applyAlignment="0" applyProtection="0"/>
    <xf numFmtId="0" fontId="85" fillId="55" borderId="324" applyNumberFormat="0" applyAlignment="0" applyProtection="0"/>
    <xf numFmtId="0" fontId="85" fillId="55" borderId="324" applyNumberFormat="0" applyAlignment="0" applyProtection="0"/>
    <xf numFmtId="0" fontId="26" fillId="63" borderId="324" applyNumberFormat="0" applyProtection="0">
      <alignment horizontal="left" vertical="center" indent="1"/>
    </xf>
    <xf numFmtId="0" fontId="26" fillId="63" borderId="324" applyNumberFormat="0" applyProtection="0">
      <alignment horizontal="left" vertical="center" indent="1"/>
    </xf>
    <xf numFmtId="0" fontId="26" fillId="63" borderId="324" applyNumberFormat="0" applyProtection="0">
      <alignment horizontal="left" vertical="center" indent="1"/>
    </xf>
    <xf numFmtId="0" fontId="87" fillId="0" borderId="325" applyNumberFormat="0" applyFill="0" applyAlignment="0" applyProtection="0"/>
    <xf numFmtId="0" fontId="87" fillId="0" borderId="325" applyNumberFormat="0" applyFill="0" applyAlignment="0" applyProtection="0"/>
    <xf numFmtId="0" fontId="26" fillId="63" borderId="333" applyNumberFormat="0" applyProtection="0">
      <alignment horizontal="left" vertical="center" indent="1"/>
    </xf>
    <xf numFmtId="0" fontId="87" fillId="0" borderId="325" applyNumberFormat="0" applyFill="0" applyAlignment="0" applyProtection="0"/>
    <xf numFmtId="0" fontId="138" fillId="42" borderId="321" applyNumberFormat="0" applyAlignment="0" applyProtection="0"/>
    <xf numFmtId="0" fontId="26" fillId="35" borderId="323" applyNumberFormat="0" applyFont="0" applyAlignment="0" applyProtection="0"/>
    <xf numFmtId="0" fontId="87" fillId="0" borderId="325" applyNumberFormat="0" applyFill="0" applyAlignment="0" applyProtection="0"/>
    <xf numFmtId="0" fontId="82" fillId="42" borderId="330" applyNumberFormat="0" applyAlignment="0" applyProtection="0"/>
    <xf numFmtId="10" fontId="6" fillId="60" borderId="329" applyNumberFormat="0" applyBorder="0" applyAlignment="0" applyProtection="0"/>
    <xf numFmtId="0" fontId="85" fillId="55" borderId="333" applyNumberFormat="0" applyAlignment="0" applyProtection="0"/>
    <xf numFmtId="0" fontId="36" fillId="35" borderId="332" applyNumberFormat="0" applyFont="0" applyAlignment="0" applyProtection="0"/>
    <xf numFmtId="0" fontId="82" fillId="61" borderId="330" applyNumberFormat="0" applyAlignment="0" applyProtection="0"/>
    <xf numFmtId="0" fontId="87" fillId="0" borderId="334" applyNumberFormat="0" applyFill="0" applyAlignment="0" applyProtection="0"/>
    <xf numFmtId="0" fontId="82" fillId="61" borderId="330" applyNumberFormat="0" applyAlignment="0" applyProtection="0"/>
    <xf numFmtId="10" fontId="6" fillId="60" borderId="329" applyNumberFormat="0" applyBorder="0" applyAlignment="0" applyProtection="0"/>
    <xf numFmtId="0" fontId="138" fillId="42" borderId="330" applyNumberFormat="0" applyAlignment="0" applyProtection="0"/>
    <xf numFmtId="0" fontId="82" fillId="42" borderId="330" applyNumberFormat="0" applyAlignment="0" applyProtection="0"/>
    <xf numFmtId="0" fontId="82" fillId="61" borderId="330" applyNumberFormat="0" applyAlignment="0" applyProtection="0"/>
    <xf numFmtId="0" fontId="82" fillId="42" borderId="330" applyNumberFormat="0" applyAlignment="0" applyProtection="0"/>
    <xf numFmtId="0" fontId="82" fillId="61" borderId="330" applyNumberFormat="0" applyAlignment="0" applyProtection="0"/>
    <xf numFmtId="0" fontId="82" fillId="61" borderId="330" applyNumberFormat="0" applyAlignment="0" applyProtection="0"/>
    <xf numFmtId="0" fontId="82" fillId="42" borderId="330" applyNumberFormat="0" applyAlignment="0" applyProtection="0"/>
    <xf numFmtId="0" fontId="82" fillId="61" borderId="330" applyNumberFormat="0" applyAlignment="0" applyProtection="0"/>
    <xf numFmtId="0" fontId="36" fillId="35" borderId="332" applyNumberFormat="0" applyFont="0" applyAlignment="0" applyProtection="0"/>
    <xf numFmtId="0" fontId="36" fillId="35" borderId="332" applyNumberFormat="0" applyFont="0" applyAlignment="0" applyProtection="0"/>
    <xf numFmtId="0" fontId="85" fillId="55" borderId="333" applyNumberFormat="0" applyAlignment="0" applyProtection="0"/>
    <xf numFmtId="0" fontId="85" fillId="55" borderId="333" applyNumberFormat="0" applyAlignment="0" applyProtection="0"/>
    <xf numFmtId="0" fontId="85" fillId="55" borderId="333" applyNumberFormat="0" applyAlignment="0" applyProtection="0"/>
    <xf numFmtId="0" fontId="26" fillId="63" borderId="333" applyNumberFormat="0" applyProtection="0">
      <alignment horizontal="left" vertical="center" indent="1"/>
    </xf>
    <xf numFmtId="0" fontId="26" fillId="63" borderId="333" applyNumberFormat="0" applyProtection="0">
      <alignment horizontal="left" vertical="center" indent="1"/>
    </xf>
    <xf numFmtId="0" fontId="26" fillId="63" borderId="333" applyNumberFormat="0" applyProtection="0">
      <alignment horizontal="left" vertical="center" indent="1"/>
    </xf>
    <xf numFmtId="0" fontId="87" fillId="0" borderId="334" applyNumberFormat="0" applyFill="0" applyAlignment="0" applyProtection="0"/>
    <xf numFmtId="0" fontId="87" fillId="0" borderId="334" applyNumberFormat="0" applyFill="0" applyAlignment="0" applyProtection="0"/>
    <xf numFmtId="0" fontId="87" fillId="0" borderId="334" applyNumberFormat="0" applyFill="0" applyAlignment="0" applyProtection="0"/>
    <xf numFmtId="0" fontId="138" fillId="42" borderId="330" applyNumberFormat="0" applyAlignment="0" applyProtection="0"/>
    <xf numFmtId="0" fontId="26" fillId="35" borderId="332" applyNumberFormat="0" applyFont="0" applyAlignment="0" applyProtection="0"/>
    <xf numFmtId="0" fontId="87" fillId="0" borderId="334" applyNumberFormat="0" applyFill="0" applyAlignment="0" applyProtection="0"/>
    <xf numFmtId="0" fontId="87" fillId="0" borderId="334" applyNumberFormat="0" applyFill="0" applyAlignment="0" applyProtection="0"/>
    <xf numFmtId="0" fontId="26" fillId="35" borderId="332" applyNumberFormat="0" applyFont="0" applyAlignment="0" applyProtection="0"/>
    <xf numFmtId="0" fontId="87" fillId="0" borderId="335" applyNumberFormat="0" applyFill="0" applyAlignment="0" applyProtection="0"/>
    <xf numFmtId="0" fontId="87" fillId="0" borderId="334" applyNumberFormat="0" applyFill="0" applyAlignment="0" applyProtection="0"/>
    <xf numFmtId="0" fontId="26" fillId="63" borderId="333" applyNumberFormat="0" applyProtection="0">
      <alignment horizontal="left" vertical="center" indent="1"/>
    </xf>
    <xf numFmtId="4" fontId="69" fillId="62" borderId="333" applyNumberFormat="0" applyProtection="0">
      <alignment vertical="center"/>
    </xf>
    <xf numFmtId="4" fontId="69" fillId="62" borderId="333" applyNumberFormat="0" applyProtection="0">
      <alignment horizontal="left" vertical="center" indent="1"/>
    </xf>
    <xf numFmtId="0" fontId="26" fillId="35" borderId="332" applyNumberFormat="0" applyFont="0" applyAlignment="0" applyProtection="0"/>
    <xf numFmtId="0" fontId="26" fillId="35" borderId="332" applyNumberFormat="0" applyFont="0" applyAlignment="0" applyProtection="0"/>
    <xf numFmtId="0" fontId="85" fillId="55" borderId="333" applyNumberFormat="0" applyAlignment="0" applyProtection="0"/>
    <xf numFmtId="0" fontId="85" fillId="55" borderId="333" applyNumberFormat="0" applyAlignment="0" applyProtection="0"/>
    <xf numFmtId="0" fontId="26" fillId="63" borderId="333" applyNumberFormat="0" applyProtection="0">
      <alignment horizontal="left" vertical="center" indent="1"/>
    </xf>
    <xf numFmtId="0" fontId="85" fillId="55" borderId="333" applyNumberFormat="0" applyAlignment="0" applyProtection="0"/>
    <xf numFmtId="0" fontId="36" fillId="35" borderId="332" applyNumberFormat="0" applyFont="0" applyAlignment="0" applyProtection="0"/>
    <xf numFmtId="0" fontId="82" fillId="61" borderId="330" applyNumberFormat="0" applyAlignment="0" applyProtection="0"/>
    <xf numFmtId="0" fontId="82" fillId="61" borderId="330" applyNumberFormat="0" applyAlignment="0" applyProtection="0"/>
    <xf numFmtId="0" fontId="87" fillId="0" borderId="334" applyNumberFormat="0" applyFill="0" applyAlignment="0" applyProtection="0"/>
    <xf numFmtId="0" fontId="87" fillId="0" borderId="334" applyNumberFormat="0" applyFill="0" applyAlignment="0" applyProtection="0"/>
    <xf numFmtId="4" fontId="69" fillId="62" borderId="333" applyNumberFormat="0" applyProtection="0">
      <alignment horizontal="left" vertical="center" indent="1"/>
    </xf>
    <xf numFmtId="4" fontId="69" fillId="62" borderId="333" applyNumberFormat="0" applyProtection="0">
      <alignment horizontal="left" vertical="center" indent="1"/>
    </xf>
    <xf numFmtId="0" fontId="138" fillId="42" borderId="330" applyNumberFormat="0" applyAlignment="0" applyProtection="0"/>
    <xf numFmtId="0" fontId="141" fillId="55" borderId="333" applyNumberFormat="0" applyAlignment="0" applyProtection="0"/>
    <xf numFmtId="0" fontId="138" fillId="42" borderId="330" applyNumberFormat="0" applyAlignment="0" applyProtection="0"/>
  </cellStyleXfs>
  <cellXfs count="150">
    <xf numFmtId="0" fontId="0" fillId="0" borderId="0" xfId="0"/>
    <xf numFmtId="0" fontId="7" fillId="0" borderId="0" xfId="0" applyFont="1" applyAlignment="1">
      <alignment horizontal="center"/>
    </xf>
    <xf numFmtId="0" fontId="8" fillId="0" borderId="0" xfId="0" applyFont="1"/>
    <xf numFmtId="41" fontId="8" fillId="0" borderId="0" xfId="0" applyNumberFormat="1" applyFont="1"/>
    <xf numFmtId="41" fontId="8" fillId="0" borderId="0" xfId="0" applyNumberFormat="1" applyFont="1" applyBorder="1"/>
    <xf numFmtId="0" fontId="8" fillId="0" borderId="2" xfId="0" applyFont="1" applyBorder="1"/>
    <xf numFmtId="0" fontId="7" fillId="0" borderId="0" xfId="0" applyFont="1" applyBorder="1" applyAlignment="1">
      <alignment horizontal="center"/>
    </xf>
    <xf numFmtId="0" fontId="7" fillId="0" borderId="2" xfId="0" applyFont="1" applyBorder="1" applyAlignment="1">
      <alignment horizontal="center"/>
    </xf>
    <xf numFmtId="3" fontId="8" fillId="0" borderId="0" xfId="0" applyNumberFormat="1" applyFont="1"/>
    <xf numFmtId="3" fontId="7" fillId="0" borderId="0" xfId="0" applyNumberFormat="1" applyFont="1" applyBorder="1" applyAlignment="1">
      <alignment horizontal="center"/>
    </xf>
    <xf numFmtId="0" fontId="8" fillId="2" borderId="0" xfId="0" applyFont="1" applyFill="1" applyBorder="1" applyAlignment="1">
      <alignment horizontal="centerContinuous"/>
    </xf>
    <xf numFmtId="0" fontId="8" fillId="0" borderId="0" xfId="0" applyFont="1" applyBorder="1"/>
    <xf numFmtId="0" fontId="8" fillId="0" borderId="3" xfId="0" applyFont="1" applyBorder="1"/>
    <xf numFmtId="0" fontId="7" fillId="0" borderId="3" xfId="0" applyFont="1" applyBorder="1" applyAlignment="1">
      <alignment horizontal="center"/>
    </xf>
    <xf numFmtId="0" fontId="7" fillId="0" borderId="2" xfId="0" applyNumberFormat="1" applyFont="1" applyBorder="1" applyAlignment="1">
      <alignment horizontal="center"/>
    </xf>
    <xf numFmtId="3" fontId="7" fillId="0" borderId="2" xfId="0" applyNumberFormat="1" applyFont="1" applyBorder="1" applyAlignment="1">
      <alignment horizontal="center"/>
    </xf>
    <xf numFmtId="0" fontId="8" fillId="2" borderId="0" xfId="0" applyFont="1" applyFill="1"/>
    <xf numFmtId="41" fontId="8" fillId="2" borderId="0" xfId="0" applyNumberFormat="1" applyFont="1" applyFill="1"/>
    <xf numFmtId="0" fontId="8" fillId="0" borderId="0" xfId="0" applyFont="1" applyAlignment="1">
      <alignment wrapText="1"/>
    </xf>
    <xf numFmtId="41" fontId="8" fillId="0" borderId="3" xfId="0" applyNumberFormat="1" applyFont="1" applyBorder="1"/>
    <xf numFmtId="0" fontId="8" fillId="0" borderId="0" xfId="0" applyFont="1" applyFill="1" applyAlignment="1">
      <alignment horizontal="left" wrapText="1" indent="1"/>
    </xf>
    <xf numFmtId="0" fontId="8" fillId="0" borderId="3" xfId="0" applyFont="1" applyFill="1" applyBorder="1" applyAlignment="1">
      <alignment wrapText="1"/>
    </xf>
    <xf numFmtId="0" fontId="8" fillId="0" borderId="0" xfId="0" applyFont="1" applyFill="1" applyBorder="1" applyAlignment="1">
      <alignment wrapText="1"/>
    </xf>
    <xf numFmtId="0" fontId="8" fillId="0" borderId="0" xfId="0" applyFont="1" applyBorder="1" applyAlignment="1">
      <alignment wrapText="1"/>
    </xf>
    <xf numFmtId="0" fontId="8" fillId="0" borderId="2" xfId="0" applyFont="1" applyFill="1" applyBorder="1" applyAlignment="1">
      <alignment wrapText="1"/>
    </xf>
    <xf numFmtId="0" fontId="7" fillId="0" borderId="0" xfId="0" applyFont="1" applyAlignment="1">
      <alignment horizontal="center"/>
    </xf>
    <xf numFmtId="0" fontId="7" fillId="0" borderId="0" xfId="49" applyNumberFormat="1" applyFont="1" applyFill="1" applyBorder="1" applyAlignment="1" applyProtection="1">
      <alignment horizontal="left"/>
    </xf>
    <xf numFmtId="0" fontId="32" fillId="0" borderId="0" xfId="49" applyFont="1"/>
    <xf numFmtId="0" fontId="8" fillId="0" borderId="0" xfId="49" applyNumberFormat="1" applyFont="1" applyFill="1" applyBorder="1" applyAlignment="1" applyProtection="1">
      <alignment horizontal="left" wrapText="1"/>
    </xf>
    <xf numFmtId="164" fontId="8" fillId="0" borderId="0" xfId="49" applyNumberFormat="1" applyFont="1" applyFill="1" applyBorder="1" applyAlignment="1" applyProtection="1">
      <alignment horizontal="right"/>
    </xf>
    <xf numFmtId="41" fontId="8" fillId="0" borderId="0" xfId="49" applyNumberFormat="1" applyFont="1" applyFill="1" applyBorder="1" applyAlignment="1" applyProtection="1">
      <alignment horizontal="right"/>
    </xf>
    <xf numFmtId="41" fontId="8" fillId="34" borderId="0" xfId="67" applyNumberFormat="1" applyFont="1" applyFill="1" applyBorder="1" applyAlignment="1" applyProtection="1">
      <alignment horizontal="right"/>
    </xf>
    <xf numFmtId="164" fontId="8" fillId="0" borderId="0" xfId="67" applyNumberFormat="1" applyFont="1" applyFill="1" applyBorder="1" applyAlignment="1" applyProtection="1">
      <alignment horizontal="right"/>
    </xf>
    <xf numFmtId="41" fontId="8" fillId="0" borderId="1" xfId="67" applyNumberFormat="1" applyFont="1" applyFill="1" applyBorder="1" applyAlignment="1" applyProtection="1">
      <alignment horizontal="right"/>
    </xf>
    <xf numFmtId="6" fontId="8" fillId="34" borderId="15" xfId="67" applyNumberFormat="1" applyFont="1" applyFill="1" applyBorder="1" applyAlignment="1" applyProtection="1">
      <alignment horizontal="right"/>
    </xf>
    <xf numFmtId="164" fontId="8" fillId="0" borderId="15" xfId="49" applyNumberFormat="1" applyFont="1" applyFill="1" applyBorder="1" applyAlignment="1" applyProtection="1">
      <alignment horizontal="right"/>
    </xf>
    <xf numFmtId="41" fontId="8" fillId="0" borderId="3" xfId="67" applyNumberFormat="1" applyFont="1" applyFill="1" applyBorder="1" applyAlignment="1" applyProtection="1">
      <alignment horizontal="right"/>
    </xf>
    <xf numFmtId="165" fontId="32" fillId="0" borderId="2" xfId="45" applyNumberFormat="1" applyFont="1" applyBorder="1"/>
    <xf numFmtId="0" fontId="32" fillId="0" borderId="0" xfId="67" applyFont="1"/>
    <xf numFmtId="41" fontId="8" fillId="0" borderId="0" xfId="67" applyNumberFormat="1" applyFont="1" applyFill="1" applyBorder="1" applyAlignment="1" applyProtection="1">
      <alignment horizontal="right"/>
    </xf>
    <xf numFmtId="0" fontId="8" fillId="34" borderId="0" xfId="67" applyNumberFormat="1" applyFont="1" applyFill="1" applyBorder="1" applyAlignment="1" applyProtection="1">
      <alignment horizontal="left" wrapText="1"/>
    </xf>
    <xf numFmtId="41" fontId="8" fillId="0" borderId="1" xfId="49" applyNumberFormat="1" applyFont="1" applyFill="1" applyBorder="1" applyAlignment="1" applyProtection="1">
      <alignment horizontal="right"/>
    </xf>
    <xf numFmtId="0" fontId="8" fillId="0" borderId="0" xfId="67" applyNumberFormat="1" applyFont="1" applyFill="1" applyBorder="1" applyAlignment="1" applyProtection="1">
      <alignment horizontal="left" wrapText="1"/>
    </xf>
    <xf numFmtId="0" fontId="8" fillId="0" borderId="0" xfId="49" applyNumberFormat="1" applyFont="1" applyFill="1" applyBorder="1" applyAlignment="1" applyProtection="1">
      <alignment horizontal="left"/>
    </xf>
    <xf numFmtId="0" fontId="27" fillId="34" borderId="0" xfId="67" applyFont="1" applyFill="1"/>
    <xf numFmtId="166" fontId="32" fillId="0" borderId="4" xfId="46" applyNumberFormat="1" applyFont="1" applyBorder="1"/>
    <xf numFmtId="164" fontId="8" fillId="0" borderId="1" xfId="49" applyNumberFormat="1" applyFont="1" applyFill="1" applyBorder="1" applyAlignment="1" applyProtection="1">
      <alignment horizontal="right"/>
    </xf>
    <xf numFmtId="0" fontId="7" fillId="0" borderId="0" xfId="67" applyNumberFormat="1" applyFont="1" applyFill="1" applyBorder="1" applyAlignment="1" applyProtection="1">
      <alignment horizontal="left"/>
    </xf>
    <xf numFmtId="0" fontId="4" fillId="0" borderId="0" xfId="49"/>
    <xf numFmtId="0" fontId="4" fillId="0" borderId="0" xfId="67"/>
    <xf numFmtId="0" fontId="25" fillId="34" borderId="0" xfId="67" applyFont="1" applyFill="1"/>
    <xf numFmtId="164" fontId="31" fillId="0" borderId="0" xfId="67" applyNumberFormat="1" applyFont="1" applyFill="1" applyBorder="1" applyAlignment="1" applyProtection="1">
      <alignment horizontal="right"/>
    </xf>
    <xf numFmtId="41" fontId="31" fillId="0" borderId="0" xfId="67" applyNumberFormat="1" applyFont="1" applyFill="1" applyBorder="1" applyAlignment="1" applyProtection="1">
      <alignment horizontal="right"/>
    </xf>
    <xf numFmtId="41" fontId="31" fillId="0" borderId="1" xfId="67" applyNumberFormat="1" applyFont="1" applyFill="1" applyBorder="1" applyAlignment="1" applyProtection="1">
      <alignment horizontal="right"/>
    </xf>
    <xf numFmtId="41" fontId="31" fillId="34" borderId="0" xfId="67" applyNumberFormat="1" applyFont="1" applyFill="1" applyBorder="1" applyAlignment="1" applyProtection="1">
      <alignment horizontal="right"/>
    </xf>
    <xf numFmtId="41" fontId="31" fillId="0" borderId="3" xfId="67" applyNumberFormat="1" applyFont="1" applyFill="1" applyBorder="1" applyAlignment="1" applyProtection="1">
      <alignment horizontal="right"/>
    </xf>
    <xf numFmtId="0" fontId="31" fillId="0" borderId="0" xfId="71" applyNumberFormat="1" applyFont="1" applyFill="1" applyBorder="1" applyAlignment="1" applyProtection="1">
      <alignment horizontal="left"/>
    </xf>
    <xf numFmtId="0" fontId="4" fillId="0" borderId="0" xfId="71"/>
    <xf numFmtId="0" fontId="30" fillId="0" borderId="0" xfId="71" applyNumberFormat="1" applyFont="1" applyFill="1" applyBorder="1" applyAlignment="1" applyProtection="1">
      <alignment horizontal="left"/>
    </xf>
    <xf numFmtId="0" fontId="30" fillId="0" borderId="0" xfId="71" applyNumberFormat="1" applyFont="1" applyFill="1" applyBorder="1" applyAlignment="1" applyProtection="1">
      <alignment horizontal="left" wrapText="1"/>
    </xf>
    <xf numFmtId="0" fontId="25" fillId="0" borderId="0" xfId="71" applyFont="1" applyBorder="1"/>
    <xf numFmtId="0" fontId="31" fillId="0" borderId="0" xfId="71" applyNumberFormat="1" applyFont="1" applyFill="1" applyBorder="1" applyAlignment="1" applyProtection="1">
      <alignment horizontal="left" wrapText="1"/>
    </xf>
    <xf numFmtId="41" fontId="31" fillId="0" borderId="0" xfId="71" applyNumberFormat="1" applyFont="1" applyFill="1" applyBorder="1" applyAlignment="1" applyProtection="1">
      <alignment horizontal="right"/>
    </xf>
    <xf numFmtId="41" fontId="25" fillId="0" borderId="0" xfId="71" applyNumberFormat="1" applyFont="1"/>
    <xf numFmtId="41" fontId="25" fillId="0" borderId="0" xfId="274" applyNumberFormat="1" applyFont="1"/>
    <xf numFmtId="164" fontId="31" fillId="0" borderId="0" xfId="71" applyNumberFormat="1" applyFont="1" applyFill="1" applyBorder="1" applyAlignment="1" applyProtection="1">
      <alignment horizontal="right"/>
    </xf>
    <xf numFmtId="41" fontId="31" fillId="0" borderId="178" xfId="71" applyNumberFormat="1" applyFont="1" applyFill="1" applyBorder="1" applyAlignment="1" applyProtection="1">
      <alignment horizontal="right"/>
    </xf>
    <xf numFmtId="0" fontId="31" fillId="0" borderId="0" xfId="7378" applyNumberFormat="1" applyFont="1" applyFill="1" applyBorder="1" applyAlignment="1" applyProtection="1">
      <alignment horizontal="left" wrapText="1"/>
    </xf>
    <xf numFmtId="0" fontId="31" fillId="0" borderId="0" xfId="71" applyNumberFormat="1" applyFont="1" applyFill="1" applyBorder="1" applyAlignment="1" applyProtection="1">
      <alignment horizontal="left" vertical="center" wrapText="1"/>
    </xf>
    <xf numFmtId="0" fontId="25" fillId="0" borderId="0" xfId="71" applyFont="1" applyAlignment="1">
      <alignment vertical="center"/>
    </xf>
    <xf numFmtId="41" fontId="31" fillId="0" borderId="0" xfId="71" applyNumberFormat="1" applyFont="1" applyFill="1" applyBorder="1" applyAlignment="1" applyProtection="1">
      <alignment horizontal="right" vertical="center"/>
    </xf>
    <xf numFmtId="41" fontId="31" fillId="0" borderId="2" xfId="71" applyNumberFormat="1" applyFont="1" applyFill="1" applyBorder="1" applyAlignment="1" applyProtection="1">
      <alignment horizontal="right"/>
    </xf>
    <xf numFmtId="41" fontId="25" fillId="0" borderId="0" xfId="71" applyNumberFormat="1" applyFont="1" applyBorder="1"/>
    <xf numFmtId="41" fontId="25" fillId="0" borderId="0" xfId="274" applyNumberFormat="1" applyFont="1" applyBorder="1"/>
    <xf numFmtId="41" fontId="31" fillId="0" borderId="179" xfId="71" applyNumberFormat="1" applyFont="1" applyFill="1" applyBorder="1" applyAlignment="1" applyProtection="1">
      <alignment horizontal="right"/>
    </xf>
    <xf numFmtId="0" fontId="30" fillId="0" borderId="0" xfId="71" applyFont="1"/>
    <xf numFmtId="0" fontId="31" fillId="0" borderId="0" xfId="71" applyFont="1"/>
    <xf numFmtId="42" fontId="25" fillId="0" borderId="0" xfId="71" applyNumberFormat="1" applyFont="1"/>
    <xf numFmtId="42" fontId="31" fillId="0" borderId="0" xfId="71" applyNumberFormat="1" applyFont="1" applyFill="1" applyBorder="1" applyAlignment="1" applyProtection="1">
      <alignment horizontal="right"/>
    </xf>
    <xf numFmtId="3" fontId="31" fillId="2" borderId="0" xfId="71" applyNumberFormat="1" applyFont="1" applyFill="1"/>
    <xf numFmtId="42" fontId="31" fillId="0" borderId="4" xfId="71" applyNumberFormat="1" applyFont="1" applyFill="1" applyBorder="1" applyAlignment="1" applyProtection="1">
      <alignment horizontal="right"/>
    </xf>
    <xf numFmtId="164" fontId="31" fillId="0" borderId="4" xfId="71" applyNumberFormat="1" applyFont="1" applyFill="1" applyBorder="1" applyAlignment="1" applyProtection="1">
      <alignment horizontal="right"/>
    </xf>
    <xf numFmtId="0" fontId="31" fillId="0" borderId="0" xfId="71" applyFont="1" applyFill="1"/>
    <xf numFmtId="165" fontId="25" fillId="0" borderId="0" xfId="71" applyNumberFormat="1" applyFont="1"/>
    <xf numFmtId="166" fontId="25" fillId="0" borderId="0" xfId="710" applyNumberFormat="1" applyFont="1" applyFill="1"/>
    <xf numFmtId="41" fontId="25" fillId="0" borderId="0" xfId="710" applyNumberFormat="1" applyFont="1" applyFill="1"/>
    <xf numFmtId="0" fontId="7" fillId="0" borderId="0" xfId="0" applyFont="1" applyAlignment="1">
      <alignment horizontal="center"/>
    </xf>
    <xf numFmtId="0" fontId="66" fillId="0" borderId="0" xfId="0" applyFont="1"/>
    <xf numFmtId="42" fontId="66" fillId="0" borderId="0" xfId="0" applyNumberFormat="1" applyFont="1" applyFill="1"/>
    <xf numFmtId="42" fontId="66" fillId="0" borderId="0" xfId="0" applyNumberFormat="1" applyFont="1"/>
    <xf numFmtId="42" fontId="39" fillId="0" borderId="0" xfId="0" applyNumberFormat="1" applyFont="1" applyBorder="1" applyAlignment="1"/>
    <xf numFmtId="42" fontId="39" fillId="0" borderId="0" xfId="0" applyNumberFormat="1" applyFont="1" applyFill="1" applyAlignment="1">
      <alignment horizontal="center"/>
    </xf>
    <xf numFmtId="0" fontId="39" fillId="0" borderId="5" xfId="0" quotePrefix="1" applyNumberFormat="1" applyFont="1" applyFill="1" applyBorder="1" applyAlignment="1">
      <alignment horizontal="center"/>
    </xf>
    <xf numFmtId="0" fontId="39" fillId="0" borderId="0" xfId="0" applyNumberFormat="1" applyFont="1" applyFill="1" applyAlignment="1">
      <alignment horizontal="center"/>
    </xf>
    <xf numFmtId="3" fontId="39" fillId="0" borderId="0" xfId="0" applyNumberFormat="1" applyFont="1" applyFill="1" applyBorder="1"/>
    <xf numFmtId="42" fontId="66" fillId="0" borderId="0" xfId="0" applyNumberFormat="1" applyFont="1" applyFill="1" applyBorder="1"/>
    <xf numFmtId="42" fontId="66" fillId="0" borderId="0" xfId="0" applyNumberFormat="1" applyFont="1" applyBorder="1"/>
    <xf numFmtId="3" fontId="66" fillId="0" borderId="0" xfId="0" applyNumberFormat="1" applyFont="1"/>
    <xf numFmtId="39" fontId="66" fillId="0" borderId="0" xfId="0" applyNumberFormat="1" applyFont="1"/>
    <xf numFmtId="39" fontId="66" fillId="0" borderId="0" xfId="0" quotePrefix="1" applyNumberFormat="1" applyFont="1"/>
    <xf numFmtId="41" fontId="66" fillId="0" borderId="0" xfId="0" applyNumberFormat="1" applyFont="1"/>
    <xf numFmtId="41" fontId="66" fillId="0" borderId="0" xfId="0" applyNumberFormat="1" applyFont="1" applyFill="1" applyBorder="1"/>
    <xf numFmtId="39" fontId="66" fillId="0" borderId="2" xfId="0" quotePrefix="1" applyNumberFormat="1" applyFont="1" applyBorder="1"/>
    <xf numFmtId="42" fontId="66" fillId="0" borderId="1" xfId="0" applyNumberFormat="1" applyFont="1" applyFill="1" applyBorder="1"/>
    <xf numFmtId="39" fontId="66" fillId="0" borderId="1" xfId="0" applyNumberFormat="1" applyFont="1" applyBorder="1"/>
    <xf numFmtId="39" fontId="66" fillId="0" borderId="1" xfId="0" quotePrefix="1" applyNumberFormat="1" applyFont="1" applyBorder="1"/>
    <xf numFmtId="44" fontId="66" fillId="0" borderId="0" xfId="0" applyNumberFormat="1" applyFont="1" applyFill="1" applyBorder="1"/>
    <xf numFmtId="41" fontId="66" fillId="0" borderId="0" xfId="0" applyNumberFormat="1" applyFont="1" applyBorder="1"/>
    <xf numFmtId="3" fontId="39" fillId="0" borderId="0" xfId="0" applyNumberFormat="1" applyFont="1"/>
    <xf numFmtId="39" fontId="66" fillId="0" borderId="2" xfId="0" applyNumberFormat="1" applyFont="1" applyBorder="1"/>
    <xf numFmtId="0" fontId="66" fillId="0" borderId="0" xfId="0" applyFont="1" applyFill="1"/>
    <xf numFmtId="44" fontId="66" fillId="0" borderId="0" xfId="0" applyNumberFormat="1" applyFont="1"/>
    <xf numFmtId="0" fontId="3" fillId="0" borderId="0" xfId="183" applyFont="1"/>
    <xf numFmtId="0" fontId="66" fillId="34" borderId="0" xfId="183" applyFont="1" applyFill="1"/>
    <xf numFmtId="41" fontId="66" fillId="34" borderId="0" xfId="183" applyNumberFormat="1" applyFont="1" applyFill="1"/>
    <xf numFmtId="43" fontId="3" fillId="0" borderId="0" xfId="3901" applyFont="1"/>
    <xf numFmtId="42" fontId="66" fillId="34" borderId="0" xfId="183" applyNumberFormat="1" applyFont="1" applyFill="1"/>
    <xf numFmtId="0" fontId="2" fillId="0" borderId="0" xfId="183" applyFont="1"/>
    <xf numFmtId="42" fontId="39" fillId="0" borderId="0" xfId="0" applyNumberFormat="1" applyFont="1" applyFill="1" applyAlignment="1">
      <alignment horizontal="center"/>
    </xf>
    <xf numFmtId="0" fontId="154" fillId="0" borderId="0" xfId="0" applyFont="1" applyAlignment="1">
      <alignment horizontal="left" wrapText="1"/>
    </xf>
    <xf numFmtId="0" fontId="154" fillId="0" borderId="338" xfId="0" applyFont="1" applyBorder="1" applyAlignment="1">
      <alignment horizontal="center" wrapText="1"/>
    </xf>
    <xf numFmtId="0" fontId="155" fillId="0" borderId="0" xfId="0" applyFont="1" applyAlignment="1">
      <alignment horizontal="left" wrapText="1"/>
    </xf>
    <xf numFmtId="0" fontId="154" fillId="0" borderId="0" xfId="0" applyFont="1" applyAlignment="1">
      <alignment horizontal="left" wrapText="1" indent="1"/>
    </xf>
    <xf numFmtId="42" fontId="154" fillId="0" borderId="0" xfId="0" applyNumberFormat="1" applyFont="1" applyAlignment="1">
      <alignment horizontal="right" wrapText="1"/>
    </xf>
    <xf numFmtId="41" fontId="154" fillId="0" borderId="0" xfId="0" applyNumberFormat="1" applyFont="1" applyAlignment="1">
      <alignment horizontal="right" wrapText="1"/>
    </xf>
    <xf numFmtId="0" fontId="154" fillId="0" borderId="0" xfId="0" applyFont="1" applyAlignment="1">
      <alignment horizontal="left" wrapText="1" indent="2"/>
    </xf>
    <xf numFmtId="41" fontId="154" fillId="0" borderId="339" xfId="0" applyNumberFormat="1" applyFont="1" applyBorder="1" applyAlignment="1">
      <alignment horizontal="right" wrapText="1"/>
    </xf>
    <xf numFmtId="0" fontId="154" fillId="0" borderId="0" xfId="0" applyFont="1" applyAlignment="1">
      <alignment horizontal="left" wrapText="1" indent="3"/>
    </xf>
    <xf numFmtId="41" fontId="154" fillId="0" borderId="338" xfId="0" applyNumberFormat="1" applyFont="1" applyBorder="1" applyAlignment="1">
      <alignment horizontal="right" wrapText="1"/>
    </xf>
    <xf numFmtId="42" fontId="154" fillId="0" borderId="340" xfId="0" applyNumberFormat="1" applyFont="1" applyBorder="1" applyAlignment="1">
      <alignment horizontal="right" wrapText="1"/>
    </xf>
    <xf numFmtId="41" fontId="154" fillId="0" borderId="341" xfId="0" applyNumberFormat="1" applyFont="1" applyBorder="1" applyAlignment="1">
      <alignment horizontal="right" wrapText="1"/>
    </xf>
    <xf numFmtId="42" fontId="154" fillId="0" borderId="342" xfId="0" applyNumberFormat="1" applyFont="1" applyBorder="1" applyAlignment="1">
      <alignment horizontal="right" wrapText="1"/>
    </xf>
    <xf numFmtId="0" fontId="154" fillId="0" borderId="0" xfId="0" applyFont="1" applyAlignment="1">
      <alignment horizontal="center" wrapText="1"/>
    </xf>
    <xf numFmtId="0" fontId="1" fillId="0" borderId="0" xfId="0" applyFont="1"/>
    <xf numFmtId="0" fontId="154" fillId="0" borderId="338" xfId="0" applyFont="1" applyBorder="1" applyAlignment="1">
      <alignment wrapText="1"/>
    </xf>
    <xf numFmtId="42" fontId="39" fillId="0" borderId="5" xfId="0" applyNumberFormat="1" applyFont="1" applyFill="1" applyBorder="1" applyAlignment="1">
      <alignment horizontal="center"/>
    </xf>
    <xf numFmtId="0" fontId="35" fillId="0" borderId="0" xfId="0" applyFont="1" applyAlignment="1">
      <alignment horizontal="center"/>
    </xf>
    <xf numFmtId="42" fontId="39" fillId="0" borderId="0" xfId="0" applyNumberFormat="1" applyFont="1" applyBorder="1" applyAlignment="1">
      <alignment horizontal="center"/>
    </xf>
    <xf numFmtId="42" fontId="39" fillId="0" borderId="0" xfId="0" applyNumberFormat="1" applyFont="1" applyFill="1" applyAlignment="1">
      <alignment horizontal="center"/>
    </xf>
    <xf numFmtId="0" fontId="66" fillId="0" borderId="0" xfId="0" applyFont="1" applyAlignment="1">
      <alignment horizontal="justify" vertical="top" wrapText="1"/>
    </xf>
    <xf numFmtId="0" fontId="39" fillId="0" borderId="0" xfId="0" applyFont="1" applyAlignment="1">
      <alignment horizontal="center"/>
    </xf>
    <xf numFmtId="0" fontId="154" fillId="0" borderId="338" xfId="0" applyFont="1" applyBorder="1" applyAlignment="1">
      <alignment horizontal="center" wrapText="1"/>
    </xf>
    <xf numFmtId="0" fontId="156" fillId="0" borderId="0" xfId="0" applyFont="1" applyAlignment="1">
      <alignment horizontal="center" wrapText="1"/>
    </xf>
    <xf numFmtId="0" fontId="7" fillId="0" borderId="2" xfId="0" applyFont="1" applyBorder="1" applyAlignment="1">
      <alignment horizontal="center"/>
    </xf>
    <xf numFmtId="0" fontId="7" fillId="0" borderId="0" xfId="0" applyFont="1" applyAlignment="1">
      <alignment horizontal="center"/>
    </xf>
    <xf numFmtId="15" fontId="7" fillId="0" borderId="0" xfId="0" quotePrefix="1" applyNumberFormat="1" applyFont="1" applyAlignment="1">
      <alignment horizontal="center"/>
    </xf>
    <xf numFmtId="3" fontId="7" fillId="0" borderId="0" xfId="0" applyNumberFormat="1" applyFont="1" applyFill="1" applyAlignment="1">
      <alignment horizontal="center"/>
    </xf>
    <xf numFmtId="0" fontId="7" fillId="0" borderId="0" xfId="0" applyFont="1" applyFill="1" applyAlignment="1">
      <alignment horizontal="center"/>
    </xf>
    <xf numFmtId="0" fontId="154" fillId="0" borderId="0" xfId="0" applyFont="1" applyAlignment="1">
      <alignment horizontal="center" wrapText="1"/>
    </xf>
    <xf numFmtId="0" fontId="1" fillId="0" borderId="0" xfId="0" applyFont="1"/>
  </cellXfs>
  <cellStyles count="16725">
    <cellStyle name="20% - Accent1" xfId="18" builtinId="30" customBuiltin="1"/>
    <cellStyle name="20% - Accent1 10" xfId="2501" xr:uid="{00000000-0005-0000-0000-000001000000}"/>
    <cellStyle name="20% - Accent1 10 2" xfId="2704" xr:uid="{00000000-0005-0000-0000-000002000000}"/>
    <cellStyle name="20% - Accent1 10 2 2" xfId="4994" xr:uid="{00000000-0005-0000-0000-000003000000}"/>
    <cellStyle name="20% - Accent1 10 3" xfId="2862" xr:uid="{00000000-0005-0000-0000-000004000000}"/>
    <cellStyle name="20% - Accent1 10 3 2" xfId="5150" xr:uid="{00000000-0005-0000-0000-000005000000}"/>
    <cellStyle name="20% - Accent1 10 4" xfId="4810" xr:uid="{00000000-0005-0000-0000-000006000000}"/>
    <cellStyle name="20% - Accent1 11" xfId="2517" xr:uid="{00000000-0005-0000-0000-000007000000}"/>
    <cellStyle name="20% - Accent1 11 2" xfId="2717" xr:uid="{00000000-0005-0000-0000-000008000000}"/>
    <cellStyle name="20% - Accent1 11 2 2" xfId="5007" xr:uid="{00000000-0005-0000-0000-000009000000}"/>
    <cellStyle name="20% - Accent1 11 3" xfId="2875" xr:uid="{00000000-0005-0000-0000-00000A000000}"/>
    <cellStyle name="20% - Accent1 11 3 2" xfId="5163" xr:uid="{00000000-0005-0000-0000-00000B000000}"/>
    <cellStyle name="20% - Accent1 11 4" xfId="4823" xr:uid="{00000000-0005-0000-0000-00000C000000}"/>
    <cellStyle name="20% - Accent1 12" xfId="2539" xr:uid="{00000000-0005-0000-0000-00000D000000}"/>
    <cellStyle name="20% - Accent1 12 2" xfId="2730" xr:uid="{00000000-0005-0000-0000-00000E000000}"/>
    <cellStyle name="20% - Accent1 12 2 2" xfId="5020" xr:uid="{00000000-0005-0000-0000-00000F000000}"/>
    <cellStyle name="20% - Accent1 12 3" xfId="2888" xr:uid="{00000000-0005-0000-0000-000010000000}"/>
    <cellStyle name="20% - Accent1 12 3 2" xfId="5176" xr:uid="{00000000-0005-0000-0000-000011000000}"/>
    <cellStyle name="20% - Accent1 12 4" xfId="4836" xr:uid="{00000000-0005-0000-0000-000012000000}"/>
    <cellStyle name="20% - Accent1 13" xfId="2304" xr:uid="{00000000-0005-0000-0000-000013000000}"/>
    <cellStyle name="20% - Accent1 13 2" xfId="4703" xr:uid="{00000000-0005-0000-0000-000014000000}"/>
    <cellStyle name="20% - Accent1 14" xfId="2586" xr:uid="{00000000-0005-0000-0000-000015000000}"/>
    <cellStyle name="20% - Accent1 14 2" xfId="4876" xr:uid="{00000000-0005-0000-0000-000016000000}"/>
    <cellStyle name="20% - Accent1 15" xfId="2744" xr:uid="{00000000-0005-0000-0000-000017000000}"/>
    <cellStyle name="20% - Accent1 15 2" xfId="5032" xr:uid="{00000000-0005-0000-0000-000018000000}"/>
    <cellStyle name="20% - Accent1 16" xfId="2901" xr:uid="{00000000-0005-0000-0000-000019000000}"/>
    <cellStyle name="20% - Accent1 17" xfId="7288" xr:uid="{00000000-0005-0000-0000-00001A000000}"/>
    <cellStyle name="20% - Accent1 18" xfId="7360" xr:uid="{00000000-0005-0000-0000-00001B000000}"/>
    <cellStyle name="20% - Accent1 19" xfId="7380" xr:uid="{00000000-0005-0000-0000-00001C000000}"/>
    <cellStyle name="20% - Accent1 2" xfId="51" xr:uid="{00000000-0005-0000-0000-00001D000000}"/>
    <cellStyle name="20% - Accent1 2 2" xfId="304" xr:uid="{00000000-0005-0000-0000-00001E000000}"/>
    <cellStyle name="20% - Accent1 2 2 2" xfId="2903" xr:uid="{00000000-0005-0000-0000-00001F000000}"/>
    <cellStyle name="20% - Accent1 2 2 3" xfId="2561" xr:uid="{00000000-0005-0000-0000-000020000000}"/>
    <cellStyle name="20% - Accent1 2 2 3 2" xfId="4851" xr:uid="{00000000-0005-0000-0000-000021000000}"/>
    <cellStyle name="20% - Accent1 2 2 4" xfId="4071" xr:uid="{00000000-0005-0000-0000-000022000000}"/>
    <cellStyle name="20% - Accent1 2 2 5" xfId="3991" xr:uid="{00000000-0005-0000-0000-000023000000}"/>
    <cellStyle name="20% - Accent1 2 3" xfId="303" xr:uid="{00000000-0005-0000-0000-000024000000}"/>
    <cellStyle name="20% - Accent1 2 3 2" xfId="2904" xr:uid="{00000000-0005-0000-0000-000025000000}"/>
    <cellStyle name="20% - Accent1 2 3 3" xfId="2600" xr:uid="{00000000-0005-0000-0000-000026000000}"/>
    <cellStyle name="20% - Accent1 2 3 3 2" xfId="4890" xr:uid="{00000000-0005-0000-0000-000027000000}"/>
    <cellStyle name="20% - Accent1 2 4" xfId="2758" xr:uid="{00000000-0005-0000-0000-000028000000}"/>
    <cellStyle name="20% - Accent1 2 4 2" xfId="5046" xr:uid="{00000000-0005-0000-0000-000029000000}"/>
    <cellStyle name="20% - Accent1 2 5" xfId="2902" xr:uid="{00000000-0005-0000-0000-00002A000000}"/>
    <cellStyle name="20% - Accent1 2 6" xfId="3944" xr:uid="{00000000-0005-0000-0000-00002B000000}"/>
    <cellStyle name="20% - Accent1 3" xfId="305" xr:uid="{00000000-0005-0000-0000-00002C000000}"/>
    <cellStyle name="20% - Accent1 3 2" xfId="2574" xr:uid="{00000000-0005-0000-0000-00002D000000}"/>
    <cellStyle name="20% - Accent1 3 2 2" xfId="2906" xr:uid="{00000000-0005-0000-0000-00002E000000}"/>
    <cellStyle name="20% - Accent1 3 2 3" xfId="4864" xr:uid="{00000000-0005-0000-0000-00002F000000}"/>
    <cellStyle name="20% - Accent1 3 3" xfId="2613" xr:uid="{00000000-0005-0000-0000-000030000000}"/>
    <cellStyle name="20% - Accent1 3 3 2" xfId="3484" xr:uid="{00000000-0005-0000-0000-000031000000}"/>
    <cellStyle name="20% - Accent1 3 3 2 2" xfId="3835" xr:uid="{00000000-0005-0000-0000-000032000000}"/>
    <cellStyle name="20% - Accent1 3 3 3" xfId="4903" xr:uid="{00000000-0005-0000-0000-000033000000}"/>
    <cellStyle name="20% - Accent1 3 4" xfId="2771" xr:uid="{00000000-0005-0000-0000-000034000000}"/>
    <cellStyle name="20% - Accent1 3 4 2" xfId="3485" xr:uid="{00000000-0005-0000-0000-000035000000}"/>
    <cellStyle name="20% - Accent1 3 4 3" xfId="5059" xr:uid="{00000000-0005-0000-0000-000036000000}"/>
    <cellStyle name="20% - Accent1 3 5" xfId="2905" xr:uid="{00000000-0005-0000-0000-000037000000}"/>
    <cellStyle name="20% - Accent1 3 6" xfId="2345" xr:uid="{00000000-0005-0000-0000-000038000000}"/>
    <cellStyle name="20% - Accent1 3 6 2" xfId="4717" xr:uid="{00000000-0005-0000-0000-000039000000}"/>
    <cellStyle name="20% - Accent1 3 7" xfId="4072" xr:uid="{00000000-0005-0000-0000-00003A000000}"/>
    <cellStyle name="20% - Accent1 3 8" xfId="3969" xr:uid="{00000000-0005-0000-0000-00003B000000}"/>
    <cellStyle name="20% - Accent1 4" xfId="306" xr:uid="{00000000-0005-0000-0000-00003C000000}"/>
    <cellStyle name="20% - Accent1 4 2" xfId="2626" xr:uid="{00000000-0005-0000-0000-00003D000000}"/>
    <cellStyle name="20% - Accent1 4 2 2" xfId="4916" xr:uid="{00000000-0005-0000-0000-00003E000000}"/>
    <cellStyle name="20% - Accent1 4 3" xfId="2784" xr:uid="{00000000-0005-0000-0000-00003F000000}"/>
    <cellStyle name="20% - Accent1 4 3 2" xfId="5072" xr:uid="{00000000-0005-0000-0000-000040000000}"/>
    <cellStyle name="20% - Accent1 4 4" xfId="2907" xr:uid="{00000000-0005-0000-0000-000041000000}"/>
    <cellStyle name="20% - Accent1 4 5" xfId="3486" xr:uid="{00000000-0005-0000-0000-000042000000}"/>
    <cellStyle name="20% - Accent1 4 5 2" xfId="3836" xr:uid="{00000000-0005-0000-0000-000043000000}"/>
    <cellStyle name="20% - Accent1 4 6" xfId="2368" xr:uid="{00000000-0005-0000-0000-000044000000}"/>
    <cellStyle name="20% - Accent1 4 6 2" xfId="4730" xr:uid="{00000000-0005-0000-0000-000045000000}"/>
    <cellStyle name="20% - Accent1 4 7" xfId="4073" xr:uid="{00000000-0005-0000-0000-000046000000}"/>
    <cellStyle name="20% - Accent1 4 8" xfId="3922" xr:uid="{00000000-0005-0000-0000-000047000000}"/>
    <cellStyle name="20% - Accent1 5" xfId="1923" xr:uid="{00000000-0005-0000-0000-000048000000}"/>
    <cellStyle name="20% - Accent1 5 2" xfId="2639" xr:uid="{00000000-0005-0000-0000-000049000000}"/>
    <cellStyle name="20% - Accent1 5 2 2" xfId="4929" xr:uid="{00000000-0005-0000-0000-00004A000000}"/>
    <cellStyle name="20% - Accent1 5 3" xfId="2797" xr:uid="{00000000-0005-0000-0000-00004B000000}"/>
    <cellStyle name="20% - Accent1 5 3 2" xfId="5085" xr:uid="{00000000-0005-0000-0000-00004C000000}"/>
    <cellStyle name="20% - Accent1 5 4" xfId="3487" xr:uid="{00000000-0005-0000-0000-00004D000000}"/>
    <cellStyle name="20% - Accent1 5 5" xfId="2385" xr:uid="{00000000-0005-0000-0000-00004E000000}"/>
    <cellStyle name="20% - Accent1 5 5 2" xfId="4743" xr:uid="{00000000-0005-0000-0000-00004F000000}"/>
    <cellStyle name="20% - Accent1 6" xfId="302" xr:uid="{00000000-0005-0000-0000-000050000000}"/>
    <cellStyle name="20% - Accent1 6 2" xfId="2652" xr:uid="{00000000-0005-0000-0000-000051000000}"/>
    <cellStyle name="20% - Accent1 6 2 2" xfId="4942" xr:uid="{00000000-0005-0000-0000-000052000000}"/>
    <cellStyle name="20% - Accent1 6 3" xfId="2810" xr:uid="{00000000-0005-0000-0000-000053000000}"/>
    <cellStyle name="20% - Accent1 6 3 2" xfId="5098" xr:uid="{00000000-0005-0000-0000-000054000000}"/>
    <cellStyle name="20% - Accent1 6 4" xfId="2414" xr:uid="{00000000-0005-0000-0000-000055000000}"/>
    <cellStyle name="20% - Accent1 6 4 2" xfId="4756" xr:uid="{00000000-0005-0000-0000-000056000000}"/>
    <cellStyle name="20% - Accent1 7" xfId="2436" xr:uid="{00000000-0005-0000-0000-000057000000}"/>
    <cellStyle name="20% - Accent1 7 2" xfId="2665" xr:uid="{00000000-0005-0000-0000-000058000000}"/>
    <cellStyle name="20% - Accent1 7 2 2" xfId="4955" xr:uid="{00000000-0005-0000-0000-000059000000}"/>
    <cellStyle name="20% - Accent1 7 3" xfId="2823" xr:uid="{00000000-0005-0000-0000-00005A000000}"/>
    <cellStyle name="20% - Accent1 7 3 2" xfId="5111" xr:uid="{00000000-0005-0000-0000-00005B000000}"/>
    <cellStyle name="20% - Accent1 7 4" xfId="4770" xr:uid="{00000000-0005-0000-0000-00005C000000}"/>
    <cellStyle name="20% - Accent1 8" xfId="2458" xr:uid="{00000000-0005-0000-0000-00005D000000}"/>
    <cellStyle name="20% - Accent1 8 2" xfId="2678" xr:uid="{00000000-0005-0000-0000-00005E000000}"/>
    <cellStyle name="20% - Accent1 8 2 2" xfId="4968" xr:uid="{00000000-0005-0000-0000-00005F000000}"/>
    <cellStyle name="20% - Accent1 8 3" xfId="2836" xr:uid="{00000000-0005-0000-0000-000060000000}"/>
    <cellStyle name="20% - Accent1 8 3 2" xfId="5124" xr:uid="{00000000-0005-0000-0000-000061000000}"/>
    <cellStyle name="20% - Accent1 8 4" xfId="4784" xr:uid="{00000000-0005-0000-0000-000062000000}"/>
    <cellStyle name="20% - Accent1 9" xfId="2479" xr:uid="{00000000-0005-0000-0000-000063000000}"/>
    <cellStyle name="20% - Accent1 9 2" xfId="2691" xr:uid="{00000000-0005-0000-0000-000064000000}"/>
    <cellStyle name="20% - Accent1 9 2 2" xfId="4981" xr:uid="{00000000-0005-0000-0000-000065000000}"/>
    <cellStyle name="20% - Accent1 9 3" xfId="2849" xr:uid="{00000000-0005-0000-0000-000066000000}"/>
    <cellStyle name="20% - Accent1 9 3 2" xfId="5137" xr:uid="{00000000-0005-0000-0000-000067000000}"/>
    <cellStyle name="20% - Accent1 9 4" xfId="4797" xr:uid="{00000000-0005-0000-0000-000068000000}"/>
    <cellStyle name="20% - Accent2" xfId="22" builtinId="34" customBuiltin="1"/>
    <cellStyle name="20% - Accent2 10" xfId="2503" xr:uid="{00000000-0005-0000-0000-00006A000000}"/>
    <cellStyle name="20% - Accent2 10 2" xfId="2706" xr:uid="{00000000-0005-0000-0000-00006B000000}"/>
    <cellStyle name="20% - Accent2 10 2 2" xfId="4996" xr:uid="{00000000-0005-0000-0000-00006C000000}"/>
    <cellStyle name="20% - Accent2 10 3" xfId="2864" xr:uid="{00000000-0005-0000-0000-00006D000000}"/>
    <cellStyle name="20% - Accent2 10 3 2" xfId="5152" xr:uid="{00000000-0005-0000-0000-00006E000000}"/>
    <cellStyle name="20% - Accent2 10 4" xfId="4812" xr:uid="{00000000-0005-0000-0000-00006F000000}"/>
    <cellStyle name="20% - Accent2 11" xfId="2519" xr:uid="{00000000-0005-0000-0000-000070000000}"/>
    <cellStyle name="20% - Accent2 11 2" xfId="2719" xr:uid="{00000000-0005-0000-0000-000071000000}"/>
    <cellStyle name="20% - Accent2 11 2 2" xfId="5009" xr:uid="{00000000-0005-0000-0000-000072000000}"/>
    <cellStyle name="20% - Accent2 11 3" xfId="2877" xr:uid="{00000000-0005-0000-0000-000073000000}"/>
    <cellStyle name="20% - Accent2 11 3 2" xfId="5165" xr:uid="{00000000-0005-0000-0000-000074000000}"/>
    <cellStyle name="20% - Accent2 11 4" xfId="4825" xr:uid="{00000000-0005-0000-0000-000075000000}"/>
    <cellStyle name="20% - Accent2 12" xfId="2541" xr:uid="{00000000-0005-0000-0000-000076000000}"/>
    <cellStyle name="20% - Accent2 12 2" xfId="2732" xr:uid="{00000000-0005-0000-0000-000077000000}"/>
    <cellStyle name="20% - Accent2 12 2 2" xfId="5022" xr:uid="{00000000-0005-0000-0000-000078000000}"/>
    <cellStyle name="20% - Accent2 12 3" xfId="2890" xr:uid="{00000000-0005-0000-0000-000079000000}"/>
    <cellStyle name="20% - Accent2 12 3 2" xfId="5178" xr:uid="{00000000-0005-0000-0000-00007A000000}"/>
    <cellStyle name="20% - Accent2 12 4" xfId="4838" xr:uid="{00000000-0005-0000-0000-00007B000000}"/>
    <cellStyle name="20% - Accent2 13" xfId="2306" xr:uid="{00000000-0005-0000-0000-00007C000000}"/>
    <cellStyle name="20% - Accent2 13 2" xfId="4705" xr:uid="{00000000-0005-0000-0000-00007D000000}"/>
    <cellStyle name="20% - Accent2 14" xfId="2588" xr:uid="{00000000-0005-0000-0000-00007E000000}"/>
    <cellStyle name="20% - Accent2 14 2" xfId="4878" xr:uid="{00000000-0005-0000-0000-00007F000000}"/>
    <cellStyle name="20% - Accent2 15" xfId="2746" xr:uid="{00000000-0005-0000-0000-000080000000}"/>
    <cellStyle name="20% - Accent2 15 2" xfId="5034" xr:uid="{00000000-0005-0000-0000-000081000000}"/>
    <cellStyle name="20% - Accent2 16" xfId="2908" xr:uid="{00000000-0005-0000-0000-000082000000}"/>
    <cellStyle name="20% - Accent2 17" xfId="7290" xr:uid="{00000000-0005-0000-0000-000083000000}"/>
    <cellStyle name="20% - Accent2 18" xfId="7362" xr:uid="{00000000-0005-0000-0000-000084000000}"/>
    <cellStyle name="20% - Accent2 19" xfId="7382" xr:uid="{00000000-0005-0000-0000-000085000000}"/>
    <cellStyle name="20% - Accent2 2" xfId="54" xr:uid="{00000000-0005-0000-0000-000086000000}"/>
    <cellStyle name="20% - Accent2 2 2" xfId="309" xr:uid="{00000000-0005-0000-0000-000087000000}"/>
    <cellStyle name="20% - Accent2 2 2 2" xfId="2910" xr:uid="{00000000-0005-0000-0000-000088000000}"/>
    <cellStyle name="20% - Accent2 2 2 3" xfId="2563" xr:uid="{00000000-0005-0000-0000-000089000000}"/>
    <cellStyle name="20% - Accent2 2 2 3 2" xfId="4853" xr:uid="{00000000-0005-0000-0000-00008A000000}"/>
    <cellStyle name="20% - Accent2 2 2 4" xfId="4074" xr:uid="{00000000-0005-0000-0000-00008B000000}"/>
    <cellStyle name="20% - Accent2 2 2 5" xfId="3993" xr:uid="{00000000-0005-0000-0000-00008C000000}"/>
    <cellStyle name="20% - Accent2 2 3" xfId="308" xr:uid="{00000000-0005-0000-0000-00008D000000}"/>
    <cellStyle name="20% - Accent2 2 3 2" xfId="2911" xr:uid="{00000000-0005-0000-0000-00008E000000}"/>
    <cellStyle name="20% - Accent2 2 3 3" xfId="2602" xr:uid="{00000000-0005-0000-0000-00008F000000}"/>
    <cellStyle name="20% - Accent2 2 3 3 2" xfId="4892" xr:uid="{00000000-0005-0000-0000-000090000000}"/>
    <cellStyle name="20% - Accent2 2 4" xfId="2760" xr:uid="{00000000-0005-0000-0000-000091000000}"/>
    <cellStyle name="20% - Accent2 2 4 2" xfId="5048" xr:uid="{00000000-0005-0000-0000-000092000000}"/>
    <cellStyle name="20% - Accent2 2 5" xfId="2909" xr:uid="{00000000-0005-0000-0000-000093000000}"/>
    <cellStyle name="20% - Accent2 2 6" xfId="3946" xr:uid="{00000000-0005-0000-0000-000094000000}"/>
    <cellStyle name="20% - Accent2 3" xfId="310" xr:uid="{00000000-0005-0000-0000-000095000000}"/>
    <cellStyle name="20% - Accent2 3 2" xfId="2576" xr:uid="{00000000-0005-0000-0000-000096000000}"/>
    <cellStyle name="20% - Accent2 3 2 2" xfId="2913" xr:uid="{00000000-0005-0000-0000-000097000000}"/>
    <cellStyle name="20% - Accent2 3 2 3" xfId="4866" xr:uid="{00000000-0005-0000-0000-000098000000}"/>
    <cellStyle name="20% - Accent2 3 3" xfId="2615" xr:uid="{00000000-0005-0000-0000-000099000000}"/>
    <cellStyle name="20% - Accent2 3 3 2" xfId="3488" xr:uid="{00000000-0005-0000-0000-00009A000000}"/>
    <cellStyle name="20% - Accent2 3 3 2 2" xfId="3837" xr:uid="{00000000-0005-0000-0000-00009B000000}"/>
    <cellStyle name="20% - Accent2 3 3 3" xfId="4905" xr:uid="{00000000-0005-0000-0000-00009C000000}"/>
    <cellStyle name="20% - Accent2 3 4" xfId="2773" xr:uid="{00000000-0005-0000-0000-00009D000000}"/>
    <cellStyle name="20% - Accent2 3 4 2" xfId="3489" xr:uid="{00000000-0005-0000-0000-00009E000000}"/>
    <cellStyle name="20% - Accent2 3 4 3" xfId="5061" xr:uid="{00000000-0005-0000-0000-00009F000000}"/>
    <cellStyle name="20% - Accent2 3 5" xfId="2912" xr:uid="{00000000-0005-0000-0000-0000A0000000}"/>
    <cellStyle name="20% - Accent2 3 6" xfId="2349" xr:uid="{00000000-0005-0000-0000-0000A1000000}"/>
    <cellStyle name="20% - Accent2 3 6 2" xfId="4719" xr:uid="{00000000-0005-0000-0000-0000A2000000}"/>
    <cellStyle name="20% - Accent2 3 7" xfId="4075" xr:uid="{00000000-0005-0000-0000-0000A3000000}"/>
    <cellStyle name="20% - Accent2 3 8" xfId="3971" xr:uid="{00000000-0005-0000-0000-0000A4000000}"/>
    <cellStyle name="20% - Accent2 4" xfId="311" xr:uid="{00000000-0005-0000-0000-0000A5000000}"/>
    <cellStyle name="20% - Accent2 4 2" xfId="2628" xr:uid="{00000000-0005-0000-0000-0000A6000000}"/>
    <cellStyle name="20% - Accent2 4 2 2" xfId="4918" xr:uid="{00000000-0005-0000-0000-0000A7000000}"/>
    <cellStyle name="20% - Accent2 4 3" xfId="2786" xr:uid="{00000000-0005-0000-0000-0000A8000000}"/>
    <cellStyle name="20% - Accent2 4 3 2" xfId="5074" xr:uid="{00000000-0005-0000-0000-0000A9000000}"/>
    <cellStyle name="20% - Accent2 4 4" xfId="2914" xr:uid="{00000000-0005-0000-0000-0000AA000000}"/>
    <cellStyle name="20% - Accent2 4 5" xfId="3490" xr:uid="{00000000-0005-0000-0000-0000AB000000}"/>
    <cellStyle name="20% - Accent2 4 5 2" xfId="3838" xr:uid="{00000000-0005-0000-0000-0000AC000000}"/>
    <cellStyle name="20% - Accent2 4 6" xfId="2371" xr:uid="{00000000-0005-0000-0000-0000AD000000}"/>
    <cellStyle name="20% - Accent2 4 6 2" xfId="4732" xr:uid="{00000000-0005-0000-0000-0000AE000000}"/>
    <cellStyle name="20% - Accent2 4 7" xfId="4076" xr:uid="{00000000-0005-0000-0000-0000AF000000}"/>
    <cellStyle name="20% - Accent2 4 8" xfId="3924" xr:uid="{00000000-0005-0000-0000-0000B0000000}"/>
    <cellStyle name="20% - Accent2 5" xfId="1922" xr:uid="{00000000-0005-0000-0000-0000B1000000}"/>
    <cellStyle name="20% - Accent2 5 2" xfId="2641" xr:uid="{00000000-0005-0000-0000-0000B2000000}"/>
    <cellStyle name="20% - Accent2 5 2 2" xfId="4931" xr:uid="{00000000-0005-0000-0000-0000B3000000}"/>
    <cellStyle name="20% - Accent2 5 3" xfId="2799" xr:uid="{00000000-0005-0000-0000-0000B4000000}"/>
    <cellStyle name="20% - Accent2 5 3 2" xfId="5087" xr:uid="{00000000-0005-0000-0000-0000B5000000}"/>
    <cellStyle name="20% - Accent2 5 4" xfId="3491" xr:uid="{00000000-0005-0000-0000-0000B6000000}"/>
    <cellStyle name="20% - Accent2 5 5" xfId="2387" xr:uid="{00000000-0005-0000-0000-0000B7000000}"/>
    <cellStyle name="20% - Accent2 5 5 2" xfId="4745" xr:uid="{00000000-0005-0000-0000-0000B8000000}"/>
    <cellStyle name="20% - Accent2 6" xfId="307" xr:uid="{00000000-0005-0000-0000-0000B9000000}"/>
    <cellStyle name="20% - Accent2 6 2" xfId="2654" xr:uid="{00000000-0005-0000-0000-0000BA000000}"/>
    <cellStyle name="20% - Accent2 6 2 2" xfId="4944" xr:uid="{00000000-0005-0000-0000-0000BB000000}"/>
    <cellStyle name="20% - Accent2 6 3" xfId="2812" xr:uid="{00000000-0005-0000-0000-0000BC000000}"/>
    <cellStyle name="20% - Accent2 6 3 2" xfId="5100" xr:uid="{00000000-0005-0000-0000-0000BD000000}"/>
    <cellStyle name="20% - Accent2 6 4" xfId="2418" xr:uid="{00000000-0005-0000-0000-0000BE000000}"/>
    <cellStyle name="20% - Accent2 6 4 2" xfId="4758" xr:uid="{00000000-0005-0000-0000-0000BF000000}"/>
    <cellStyle name="20% - Accent2 7" xfId="2440" xr:uid="{00000000-0005-0000-0000-0000C0000000}"/>
    <cellStyle name="20% - Accent2 7 2" xfId="2667" xr:uid="{00000000-0005-0000-0000-0000C1000000}"/>
    <cellStyle name="20% - Accent2 7 2 2" xfId="4957" xr:uid="{00000000-0005-0000-0000-0000C2000000}"/>
    <cellStyle name="20% - Accent2 7 3" xfId="2825" xr:uid="{00000000-0005-0000-0000-0000C3000000}"/>
    <cellStyle name="20% - Accent2 7 3 2" xfId="5113" xr:uid="{00000000-0005-0000-0000-0000C4000000}"/>
    <cellStyle name="20% - Accent2 7 4" xfId="4772" xr:uid="{00000000-0005-0000-0000-0000C5000000}"/>
    <cellStyle name="20% - Accent2 8" xfId="2462" xr:uid="{00000000-0005-0000-0000-0000C6000000}"/>
    <cellStyle name="20% - Accent2 8 2" xfId="2680" xr:uid="{00000000-0005-0000-0000-0000C7000000}"/>
    <cellStyle name="20% - Accent2 8 2 2" xfId="4970" xr:uid="{00000000-0005-0000-0000-0000C8000000}"/>
    <cellStyle name="20% - Accent2 8 3" xfId="2838" xr:uid="{00000000-0005-0000-0000-0000C9000000}"/>
    <cellStyle name="20% - Accent2 8 3 2" xfId="5126" xr:uid="{00000000-0005-0000-0000-0000CA000000}"/>
    <cellStyle name="20% - Accent2 8 4" xfId="4786" xr:uid="{00000000-0005-0000-0000-0000CB000000}"/>
    <cellStyle name="20% - Accent2 9" xfId="2482" xr:uid="{00000000-0005-0000-0000-0000CC000000}"/>
    <cellStyle name="20% - Accent2 9 2" xfId="2693" xr:uid="{00000000-0005-0000-0000-0000CD000000}"/>
    <cellStyle name="20% - Accent2 9 2 2" xfId="4983" xr:uid="{00000000-0005-0000-0000-0000CE000000}"/>
    <cellStyle name="20% - Accent2 9 3" xfId="2851" xr:uid="{00000000-0005-0000-0000-0000CF000000}"/>
    <cellStyle name="20% - Accent2 9 3 2" xfId="5139" xr:uid="{00000000-0005-0000-0000-0000D0000000}"/>
    <cellStyle name="20% - Accent2 9 4" xfId="4799" xr:uid="{00000000-0005-0000-0000-0000D1000000}"/>
    <cellStyle name="20% - Accent3" xfId="26" builtinId="38" customBuiltin="1"/>
    <cellStyle name="20% - Accent3 10" xfId="2506" xr:uid="{00000000-0005-0000-0000-0000D3000000}"/>
    <cellStyle name="20% - Accent3 10 2" xfId="2708" xr:uid="{00000000-0005-0000-0000-0000D4000000}"/>
    <cellStyle name="20% - Accent3 10 2 2" xfId="4998" xr:uid="{00000000-0005-0000-0000-0000D5000000}"/>
    <cellStyle name="20% - Accent3 10 3" xfId="2866" xr:uid="{00000000-0005-0000-0000-0000D6000000}"/>
    <cellStyle name="20% - Accent3 10 3 2" xfId="5154" xr:uid="{00000000-0005-0000-0000-0000D7000000}"/>
    <cellStyle name="20% - Accent3 10 4" xfId="4814" xr:uid="{00000000-0005-0000-0000-0000D8000000}"/>
    <cellStyle name="20% - Accent3 11" xfId="2521" xr:uid="{00000000-0005-0000-0000-0000D9000000}"/>
    <cellStyle name="20% - Accent3 11 2" xfId="2721" xr:uid="{00000000-0005-0000-0000-0000DA000000}"/>
    <cellStyle name="20% - Accent3 11 2 2" xfId="5011" xr:uid="{00000000-0005-0000-0000-0000DB000000}"/>
    <cellStyle name="20% - Accent3 11 3" xfId="2879" xr:uid="{00000000-0005-0000-0000-0000DC000000}"/>
    <cellStyle name="20% - Accent3 11 3 2" xfId="5167" xr:uid="{00000000-0005-0000-0000-0000DD000000}"/>
    <cellStyle name="20% - Accent3 11 4" xfId="4827" xr:uid="{00000000-0005-0000-0000-0000DE000000}"/>
    <cellStyle name="20% - Accent3 12" xfId="2543" xr:uid="{00000000-0005-0000-0000-0000DF000000}"/>
    <cellStyle name="20% - Accent3 12 2" xfId="2734" xr:uid="{00000000-0005-0000-0000-0000E0000000}"/>
    <cellStyle name="20% - Accent3 12 2 2" xfId="5024" xr:uid="{00000000-0005-0000-0000-0000E1000000}"/>
    <cellStyle name="20% - Accent3 12 3" xfId="2892" xr:uid="{00000000-0005-0000-0000-0000E2000000}"/>
    <cellStyle name="20% - Accent3 12 3 2" xfId="5180" xr:uid="{00000000-0005-0000-0000-0000E3000000}"/>
    <cellStyle name="20% - Accent3 12 4" xfId="4840" xr:uid="{00000000-0005-0000-0000-0000E4000000}"/>
    <cellStyle name="20% - Accent3 13" xfId="2308" xr:uid="{00000000-0005-0000-0000-0000E5000000}"/>
    <cellStyle name="20% - Accent3 13 2" xfId="4707" xr:uid="{00000000-0005-0000-0000-0000E6000000}"/>
    <cellStyle name="20% - Accent3 14" xfId="2590" xr:uid="{00000000-0005-0000-0000-0000E7000000}"/>
    <cellStyle name="20% - Accent3 14 2" xfId="4880" xr:uid="{00000000-0005-0000-0000-0000E8000000}"/>
    <cellStyle name="20% - Accent3 15" xfId="2748" xr:uid="{00000000-0005-0000-0000-0000E9000000}"/>
    <cellStyle name="20% - Accent3 15 2" xfId="5036" xr:uid="{00000000-0005-0000-0000-0000EA000000}"/>
    <cellStyle name="20% - Accent3 16" xfId="2915" xr:uid="{00000000-0005-0000-0000-0000EB000000}"/>
    <cellStyle name="20% - Accent3 17" xfId="7292" xr:uid="{00000000-0005-0000-0000-0000EC000000}"/>
    <cellStyle name="20% - Accent3 18" xfId="7364" xr:uid="{00000000-0005-0000-0000-0000ED000000}"/>
    <cellStyle name="20% - Accent3 19" xfId="7384" xr:uid="{00000000-0005-0000-0000-0000EE000000}"/>
    <cellStyle name="20% - Accent3 2" xfId="57" xr:uid="{00000000-0005-0000-0000-0000EF000000}"/>
    <cellStyle name="20% - Accent3 2 2" xfId="314" xr:uid="{00000000-0005-0000-0000-0000F0000000}"/>
    <cellStyle name="20% - Accent3 2 2 2" xfId="2917" xr:uid="{00000000-0005-0000-0000-0000F1000000}"/>
    <cellStyle name="20% - Accent3 2 2 3" xfId="2566" xr:uid="{00000000-0005-0000-0000-0000F2000000}"/>
    <cellStyle name="20% - Accent3 2 2 3 2" xfId="4856" xr:uid="{00000000-0005-0000-0000-0000F3000000}"/>
    <cellStyle name="20% - Accent3 2 2 4" xfId="4077" xr:uid="{00000000-0005-0000-0000-0000F4000000}"/>
    <cellStyle name="20% - Accent3 2 2 5" xfId="3995" xr:uid="{00000000-0005-0000-0000-0000F5000000}"/>
    <cellStyle name="20% - Accent3 2 3" xfId="313" xr:uid="{00000000-0005-0000-0000-0000F6000000}"/>
    <cellStyle name="20% - Accent3 2 3 2" xfId="2918" xr:uid="{00000000-0005-0000-0000-0000F7000000}"/>
    <cellStyle name="20% - Accent3 2 3 3" xfId="2605" xr:uid="{00000000-0005-0000-0000-0000F8000000}"/>
    <cellStyle name="20% - Accent3 2 3 3 2" xfId="4895" xr:uid="{00000000-0005-0000-0000-0000F9000000}"/>
    <cellStyle name="20% - Accent3 2 4" xfId="2763" xr:uid="{00000000-0005-0000-0000-0000FA000000}"/>
    <cellStyle name="20% - Accent3 2 4 2" xfId="5051" xr:uid="{00000000-0005-0000-0000-0000FB000000}"/>
    <cellStyle name="20% - Accent3 2 5" xfId="2916" xr:uid="{00000000-0005-0000-0000-0000FC000000}"/>
    <cellStyle name="20% - Accent3 2 6" xfId="3948" xr:uid="{00000000-0005-0000-0000-0000FD000000}"/>
    <cellStyle name="20% - Accent3 3" xfId="315" xr:uid="{00000000-0005-0000-0000-0000FE000000}"/>
    <cellStyle name="20% - Accent3 3 2" xfId="2578" xr:uid="{00000000-0005-0000-0000-0000FF000000}"/>
    <cellStyle name="20% - Accent3 3 2 2" xfId="2920" xr:uid="{00000000-0005-0000-0000-000000010000}"/>
    <cellStyle name="20% - Accent3 3 2 3" xfId="4868" xr:uid="{00000000-0005-0000-0000-000001010000}"/>
    <cellStyle name="20% - Accent3 3 3" xfId="2618" xr:uid="{00000000-0005-0000-0000-000002010000}"/>
    <cellStyle name="20% - Accent3 3 3 2" xfId="3492" xr:uid="{00000000-0005-0000-0000-000003010000}"/>
    <cellStyle name="20% - Accent3 3 3 2 2" xfId="3839" xr:uid="{00000000-0005-0000-0000-000004010000}"/>
    <cellStyle name="20% - Accent3 3 3 3" xfId="4908" xr:uid="{00000000-0005-0000-0000-000005010000}"/>
    <cellStyle name="20% - Accent3 3 4" xfId="2776" xr:uid="{00000000-0005-0000-0000-000006010000}"/>
    <cellStyle name="20% - Accent3 3 4 2" xfId="3493" xr:uid="{00000000-0005-0000-0000-000007010000}"/>
    <cellStyle name="20% - Accent3 3 4 3" xfId="5064" xr:uid="{00000000-0005-0000-0000-000008010000}"/>
    <cellStyle name="20% - Accent3 3 5" xfId="2919" xr:uid="{00000000-0005-0000-0000-000009010000}"/>
    <cellStyle name="20% - Accent3 3 6" xfId="2352" xr:uid="{00000000-0005-0000-0000-00000A010000}"/>
    <cellStyle name="20% - Accent3 3 6 2" xfId="4722" xr:uid="{00000000-0005-0000-0000-00000B010000}"/>
    <cellStyle name="20% - Accent3 3 7" xfId="4078" xr:uid="{00000000-0005-0000-0000-00000C010000}"/>
    <cellStyle name="20% - Accent3 3 8" xfId="3973" xr:uid="{00000000-0005-0000-0000-00000D010000}"/>
    <cellStyle name="20% - Accent3 4" xfId="316" xr:uid="{00000000-0005-0000-0000-00000E010000}"/>
    <cellStyle name="20% - Accent3 4 2" xfId="2630" xr:uid="{00000000-0005-0000-0000-00000F010000}"/>
    <cellStyle name="20% - Accent3 4 2 2" xfId="4920" xr:uid="{00000000-0005-0000-0000-000010010000}"/>
    <cellStyle name="20% - Accent3 4 3" xfId="2788" xr:uid="{00000000-0005-0000-0000-000011010000}"/>
    <cellStyle name="20% - Accent3 4 3 2" xfId="5076" xr:uid="{00000000-0005-0000-0000-000012010000}"/>
    <cellStyle name="20% - Accent3 4 4" xfId="2921" xr:uid="{00000000-0005-0000-0000-000013010000}"/>
    <cellStyle name="20% - Accent3 4 5" xfId="3494" xr:uid="{00000000-0005-0000-0000-000014010000}"/>
    <cellStyle name="20% - Accent3 4 5 2" xfId="3840" xr:uid="{00000000-0005-0000-0000-000015010000}"/>
    <cellStyle name="20% - Accent3 4 6" xfId="2374" xr:uid="{00000000-0005-0000-0000-000016010000}"/>
    <cellStyle name="20% - Accent3 4 6 2" xfId="4734" xr:uid="{00000000-0005-0000-0000-000017010000}"/>
    <cellStyle name="20% - Accent3 4 7" xfId="4079" xr:uid="{00000000-0005-0000-0000-000018010000}"/>
    <cellStyle name="20% - Accent3 4 8" xfId="3926" xr:uid="{00000000-0005-0000-0000-000019010000}"/>
    <cellStyle name="20% - Accent3 5" xfId="1921" xr:uid="{00000000-0005-0000-0000-00001A010000}"/>
    <cellStyle name="20% - Accent3 5 2" xfId="2643" xr:uid="{00000000-0005-0000-0000-00001B010000}"/>
    <cellStyle name="20% - Accent3 5 2 2" xfId="4933" xr:uid="{00000000-0005-0000-0000-00001C010000}"/>
    <cellStyle name="20% - Accent3 5 3" xfId="2801" xr:uid="{00000000-0005-0000-0000-00001D010000}"/>
    <cellStyle name="20% - Accent3 5 3 2" xfId="5089" xr:uid="{00000000-0005-0000-0000-00001E010000}"/>
    <cellStyle name="20% - Accent3 5 4" xfId="3495" xr:uid="{00000000-0005-0000-0000-00001F010000}"/>
    <cellStyle name="20% - Accent3 5 5" xfId="2389" xr:uid="{00000000-0005-0000-0000-000020010000}"/>
    <cellStyle name="20% - Accent3 5 5 2" xfId="4747" xr:uid="{00000000-0005-0000-0000-000021010000}"/>
    <cellStyle name="20% - Accent3 6" xfId="312" xr:uid="{00000000-0005-0000-0000-000022010000}"/>
    <cellStyle name="20% - Accent3 6 2" xfId="2656" xr:uid="{00000000-0005-0000-0000-000023010000}"/>
    <cellStyle name="20% - Accent3 6 2 2" xfId="4946" xr:uid="{00000000-0005-0000-0000-000024010000}"/>
    <cellStyle name="20% - Accent3 6 3" xfId="2814" xr:uid="{00000000-0005-0000-0000-000025010000}"/>
    <cellStyle name="20% - Accent3 6 3 2" xfId="5102" xr:uid="{00000000-0005-0000-0000-000026010000}"/>
    <cellStyle name="20% - Accent3 6 4" xfId="2421" xr:uid="{00000000-0005-0000-0000-000027010000}"/>
    <cellStyle name="20% - Accent3 6 4 2" xfId="4760" xr:uid="{00000000-0005-0000-0000-000028010000}"/>
    <cellStyle name="20% - Accent3 7" xfId="2443" xr:uid="{00000000-0005-0000-0000-000029010000}"/>
    <cellStyle name="20% - Accent3 7 2" xfId="2669" xr:uid="{00000000-0005-0000-0000-00002A010000}"/>
    <cellStyle name="20% - Accent3 7 2 2" xfId="4959" xr:uid="{00000000-0005-0000-0000-00002B010000}"/>
    <cellStyle name="20% - Accent3 7 3" xfId="2827" xr:uid="{00000000-0005-0000-0000-00002C010000}"/>
    <cellStyle name="20% - Accent3 7 3 2" xfId="5115" xr:uid="{00000000-0005-0000-0000-00002D010000}"/>
    <cellStyle name="20% - Accent3 7 4" xfId="4774" xr:uid="{00000000-0005-0000-0000-00002E010000}"/>
    <cellStyle name="20% - Accent3 8" xfId="2465" xr:uid="{00000000-0005-0000-0000-00002F010000}"/>
    <cellStyle name="20% - Accent3 8 2" xfId="2682" xr:uid="{00000000-0005-0000-0000-000030010000}"/>
    <cellStyle name="20% - Accent3 8 2 2" xfId="4972" xr:uid="{00000000-0005-0000-0000-000031010000}"/>
    <cellStyle name="20% - Accent3 8 3" xfId="2840" xr:uid="{00000000-0005-0000-0000-000032010000}"/>
    <cellStyle name="20% - Accent3 8 3 2" xfId="5128" xr:uid="{00000000-0005-0000-0000-000033010000}"/>
    <cellStyle name="20% - Accent3 8 4" xfId="4788" xr:uid="{00000000-0005-0000-0000-000034010000}"/>
    <cellStyle name="20% - Accent3 9" xfId="2486" xr:uid="{00000000-0005-0000-0000-000035010000}"/>
    <cellStyle name="20% - Accent3 9 2" xfId="2695" xr:uid="{00000000-0005-0000-0000-000036010000}"/>
    <cellStyle name="20% - Accent3 9 2 2" xfId="4985" xr:uid="{00000000-0005-0000-0000-000037010000}"/>
    <cellStyle name="20% - Accent3 9 3" xfId="2853" xr:uid="{00000000-0005-0000-0000-000038010000}"/>
    <cellStyle name="20% - Accent3 9 3 2" xfId="5141" xr:uid="{00000000-0005-0000-0000-000039010000}"/>
    <cellStyle name="20% - Accent3 9 4" xfId="4801" xr:uid="{00000000-0005-0000-0000-00003A010000}"/>
    <cellStyle name="20% - Accent4" xfId="30" builtinId="42" customBuiltin="1"/>
    <cellStyle name="20% - Accent4 10" xfId="2509" xr:uid="{00000000-0005-0000-0000-00003C010000}"/>
    <cellStyle name="20% - Accent4 10 2" xfId="2710" xr:uid="{00000000-0005-0000-0000-00003D010000}"/>
    <cellStyle name="20% - Accent4 10 2 2" xfId="5000" xr:uid="{00000000-0005-0000-0000-00003E010000}"/>
    <cellStyle name="20% - Accent4 10 3" xfId="2868" xr:uid="{00000000-0005-0000-0000-00003F010000}"/>
    <cellStyle name="20% - Accent4 10 3 2" xfId="5156" xr:uid="{00000000-0005-0000-0000-000040010000}"/>
    <cellStyle name="20% - Accent4 10 4" xfId="4816" xr:uid="{00000000-0005-0000-0000-000041010000}"/>
    <cellStyle name="20% - Accent4 11" xfId="2523" xr:uid="{00000000-0005-0000-0000-000042010000}"/>
    <cellStyle name="20% - Accent4 11 2" xfId="2723" xr:uid="{00000000-0005-0000-0000-000043010000}"/>
    <cellStyle name="20% - Accent4 11 2 2" xfId="5013" xr:uid="{00000000-0005-0000-0000-000044010000}"/>
    <cellStyle name="20% - Accent4 11 3" xfId="2881" xr:uid="{00000000-0005-0000-0000-000045010000}"/>
    <cellStyle name="20% - Accent4 11 3 2" xfId="5169" xr:uid="{00000000-0005-0000-0000-000046010000}"/>
    <cellStyle name="20% - Accent4 11 4" xfId="4829" xr:uid="{00000000-0005-0000-0000-000047010000}"/>
    <cellStyle name="20% - Accent4 12" xfId="2545" xr:uid="{00000000-0005-0000-0000-000048010000}"/>
    <cellStyle name="20% - Accent4 12 2" xfId="2736" xr:uid="{00000000-0005-0000-0000-000049010000}"/>
    <cellStyle name="20% - Accent4 12 2 2" xfId="5026" xr:uid="{00000000-0005-0000-0000-00004A010000}"/>
    <cellStyle name="20% - Accent4 12 3" xfId="2894" xr:uid="{00000000-0005-0000-0000-00004B010000}"/>
    <cellStyle name="20% - Accent4 12 3 2" xfId="5182" xr:uid="{00000000-0005-0000-0000-00004C010000}"/>
    <cellStyle name="20% - Accent4 12 4" xfId="4842" xr:uid="{00000000-0005-0000-0000-00004D010000}"/>
    <cellStyle name="20% - Accent4 13" xfId="2310" xr:uid="{00000000-0005-0000-0000-00004E010000}"/>
    <cellStyle name="20% - Accent4 13 2" xfId="4709" xr:uid="{00000000-0005-0000-0000-00004F010000}"/>
    <cellStyle name="20% - Accent4 14" xfId="2592" xr:uid="{00000000-0005-0000-0000-000050010000}"/>
    <cellStyle name="20% - Accent4 14 2" xfId="4882" xr:uid="{00000000-0005-0000-0000-000051010000}"/>
    <cellStyle name="20% - Accent4 15" xfId="2750" xr:uid="{00000000-0005-0000-0000-000052010000}"/>
    <cellStyle name="20% - Accent4 15 2" xfId="5038" xr:uid="{00000000-0005-0000-0000-000053010000}"/>
    <cellStyle name="20% - Accent4 16" xfId="2922" xr:uid="{00000000-0005-0000-0000-000054010000}"/>
    <cellStyle name="20% - Accent4 17" xfId="7294" xr:uid="{00000000-0005-0000-0000-000055010000}"/>
    <cellStyle name="20% - Accent4 18" xfId="7366" xr:uid="{00000000-0005-0000-0000-000056010000}"/>
    <cellStyle name="20% - Accent4 19" xfId="7386" xr:uid="{00000000-0005-0000-0000-000057010000}"/>
    <cellStyle name="20% - Accent4 2" xfId="59" xr:uid="{00000000-0005-0000-0000-000058010000}"/>
    <cellStyle name="20% - Accent4 2 2" xfId="319" xr:uid="{00000000-0005-0000-0000-000059010000}"/>
    <cellStyle name="20% - Accent4 2 2 2" xfId="2924" xr:uid="{00000000-0005-0000-0000-00005A010000}"/>
    <cellStyle name="20% - Accent4 2 2 3" xfId="2568" xr:uid="{00000000-0005-0000-0000-00005B010000}"/>
    <cellStyle name="20% - Accent4 2 2 3 2" xfId="4858" xr:uid="{00000000-0005-0000-0000-00005C010000}"/>
    <cellStyle name="20% - Accent4 2 2 4" xfId="4080" xr:uid="{00000000-0005-0000-0000-00005D010000}"/>
    <cellStyle name="20% - Accent4 2 2 5" xfId="3997" xr:uid="{00000000-0005-0000-0000-00005E010000}"/>
    <cellStyle name="20% - Accent4 2 3" xfId="318" xr:uid="{00000000-0005-0000-0000-00005F010000}"/>
    <cellStyle name="20% - Accent4 2 3 2" xfId="2925" xr:uid="{00000000-0005-0000-0000-000060010000}"/>
    <cellStyle name="20% - Accent4 2 3 3" xfId="2607" xr:uid="{00000000-0005-0000-0000-000061010000}"/>
    <cellStyle name="20% - Accent4 2 3 3 2" xfId="4897" xr:uid="{00000000-0005-0000-0000-000062010000}"/>
    <cellStyle name="20% - Accent4 2 4" xfId="2765" xr:uid="{00000000-0005-0000-0000-000063010000}"/>
    <cellStyle name="20% - Accent4 2 4 2" xfId="5053" xr:uid="{00000000-0005-0000-0000-000064010000}"/>
    <cellStyle name="20% - Accent4 2 5" xfId="2923" xr:uid="{00000000-0005-0000-0000-000065010000}"/>
    <cellStyle name="20% - Accent4 2 6" xfId="3950" xr:uid="{00000000-0005-0000-0000-000066010000}"/>
    <cellStyle name="20% - Accent4 3" xfId="320" xr:uid="{00000000-0005-0000-0000-000067010000}"/>
    <cellStyle name="20% - Accent4 3 2" xfId="2580" xr:uid="{00000000-0005-0000-0000-000068010000}"/>
    <cellStyle name="20% - Accent4 3 2 2" xfId="2927" xr:uid="{00000000-0005-0000-0000-000069010000}"/>
    <cellStyle name="20% - Accent4 3 2 3" xfId="4870" xr:uid="{00000000-0005-0000-0000-00006A010000}"/>
    <cellStyle name="20% - Accent4 3 3" xfId="2620" xr:uid="{00000000-0005-0000-0000-00006B010000}"/>
    <cellStyle name="20% - Accent4 3 3 2" xfId="3496" xr:uid="{00000000-0005-0000-0000-00006C010000}"/>
    <cellStyle name="20% - Accent4 3 3 2 2" xfId="3841" xr:uid="{00000000-0005-0000-0000-00006D010000}"/>
    <cellStyle name="20% - Accent4 3 3 3" xfId="4910" xr:uid="{00000000-0005-0000-0000-00006E010000}"/>
    <cellStyle name="20% - Accent4 3 4" xfId="2778" xr:uid="{00000000-0005-0000-0000-00006F010000}"/>
    <cellStyle name="20% - Accent4 3 4 2" xfId="3497" xr:uid="{00000000-0005-0000-0000-000070010000}"/>
    <cellStyle name="20% - Accent4 3 4 3" xfId="5066" xr:uid="{00000000-0005-0000-0000-000071010000}"/>
    <cellStyle name="20% - Accent4 3 5" xfId="2926" xr:uid="{00000000-0005-0000-0000-000072010000}"/>
    <cellStyle name="20% - Accent4 3 6" xfId="2356" xr:uid="{00000000-0005-0000-0000-000073010000}"/>
    <cellStyle name="20% - Accent4 3 6 2" xfId="4724" xr:uid="{00000000-0005-0000-0000-000074010000}"/>
    <cellStyle name="20% - Accent4 3 7" xfId="4081" xr:uid="{00000000-0005-0000-0000-000075010000}"/>
    <cellStyle name="20% - Accent4 3 8" xfId="3975" xr:uid="{00000000-0005-0000-0000-000076010000}"/>
    <cellStyle name="20% - Accent4 4" xfId="321" xr:uid="{00000000-0005-0000-0000-000077010000}"/>
    <cellStyle name="20% - Accent4 4 2" xfId="2633" xr:uid="{00000000-0005-0000-0000-000078010000}"/>
    <cellStyle name="20% - Accent4 4 2 2" xfId="4923" xr:uid="{00000000-0005-0000-0000-000079010000}"/>
    <cellStyle name="20% - Accent4 4 3" xfId="2791" xr:uid="{00000000-0005-0000-0000-00007A010000}"/>
    <cellStyle name="20% - Accent4 4 3 2" xfId="5079" xr:uid="{00000000-0005-0000-0000-00007B010000}"/>
    <cellStyle name="20% - Accent4 4 4" xfId="2928" xr:uid="{00000000-0005-0000-0000-00007C010000}"/>
    <cellStyle name="20% - Accent4 4 5" xfId="3498" xr:uid="{00000000-0005-0000-0000-00007D010000}"/>
    <cellStyle name="20% - Accent4 4 5 2" xfId="3842" xr:uid="{00000000-0005-0000-0000-00007E010000}"/>
    <cellStyle name="20% - Accent4 4 6" xfId="2377" xr:uid="{00000000-0005-0000-0000-00007F010000}"/>
    <cellStyle name="20% - Accent4 4 6 2" xfId="4737" xr:uid="{00000000-0005-0000-0000-000080010000}"/>
    <cellStyle name="20% - Accent4 4 7" xfId="4082" xr:uid="{00000000-0005-0000-0000-000081010000}"/>
    <cellStyle name="20% - Accent4 4 8" xfId="3928" xr:uid="{00000000-0005-0000-0000-000082010000}"/>
    <cellStyle name="20% - Accent4 5" xfId="1920" xr:uid="{00000000-0005-0000-0000-000083010000}"/>
    <cellStyle name="20% - Accent4 5 2" xfId="2645" xr:uid="{00000000-0005-0000-0000-000084010000}"/>
    <cellStyle name="20% - Accent4 5 2 2" xfId="4935" xr:uid="{00000000-0005-0000-0000-000085010000}"/>
    <cellStyle name="20% - Accent4 5 3" xfId="2803" xr:uid="{00000000-0005-0000-0000-000086010000}"/>
    <cellStyle name="20% - Accent4 5 3 2" xfId="5091" xr:uid="{00000000-0005-0000-0000-000087010000}"/>
    <cellStyle name="20% - Accent4 5 4" xfId="3499" xr:uid="{00000000-0005-0000-0000-000088010000}"/>
    <cellStyle name="20% - Accent4 5 5" xfId="2391" xr:uid="{00000000-0005-0000-0000-000089010000}"/>
    <cellStyle name="20% - Accent4 5 5 2" xfId="4749" xr:uid="{00000000-0005-0000-0000-00008A010000}"/>
    <cellStyle name="20% - Accent4 6" xfId="317" xr:uid="{00000000-0005-0000-0000-00008B010000}"/>
    <cellStyle name="20% - Accent4 6 2" xfId="2658" xr:uid="{00000000-0005-0000-0000-00008C010000}"/>
    <cellStyle name="20% - Accent4 6 2 2" xfId="4948" xr:uid="{00000000-0005-0000-0000-00008D010000}"/>
    <cellStyle name="20% - Accent4 6 3" xfId="2816" xr:uid="{00000000-0005-0000-0000-00008E010000}"/>
    <cellStyle name="20% - Accent4 6 3 2" xfId="5104" xr:uid="{00000000-0005-0000-0000-00008F010000}"/>
    <cellStyle name="20% - Accent4 6 4" xfId="2425" xr:uid="{00000000-0005-0000-0000-000090010000}"/>
    <cellStyle name="20% - Accent4 6 4 2" xfId="4762" xr:uid="{00000000-0005-0000-0000-000091010000}"/>
    <cellStyle name="20% - Accent4 7" xfId="2447" xr:uid="{00000000-0005-0000-0000-000092010000}"/>
    <cellStyle name="20% - Accent4 7 2" xfId="2671" xr:uid="{00000000-0005-0000-0000-000093010000}"/>
    <cellStyle name="20% - Accent4 7 2 2" xfId="4961" xr:uid="{00000000-0005-0000-0000-000094010000}"/>
    <cellStyle name="20% - Accent4 7 3" xfId="2829" xr:uid="{00000000-0005-0000-0000-000095010000}"/>
    <cellStyle name="20% - Accent4 7 3 2" xfId="5117" xr:uid="{00000000-0005-0000-0000-000096010000}"/>
    <cellStyle name="20% - Accent4 7 4" xfId="4776" xr:uid="{00000000-0005-0000-0000-000097010000}"/>
    <cellStyle name="20% - Accent4 8" xfId="2469" xr:uid="{00000000-0005-0000-0000-000098010000}"/>
    <cellStyle name="20% - Accent4 8 2" xfId="2684" xr:uid="{00000000-0005-0000-0000-000099010000}"/>
    <cellStyle name="20% - Accent4 8 2 2" xfId="4974" xr:uid="{00000000-0005-0000-0000-00009A010000}"/>
    <cellStyle name="20% - Accent4 8 3" xfId="2842" xr:uid="{00000000-0005-0000-0000-00009B010000}"/>
    <cellStyle name="20% - Accent4 8 3 2" xfId="5130" xr:uid="{00000000-0005-0000-0000-00009C010000}"/>
    <cellStyle name="20% - Accent4 8 4" xfId="4790" xr:uid="{00000000-0005-0000-0000-00009D010000}"/>
    <cellStyle name="20% - Accent4 9" xfId="2490" xr:uid="{00000000-0005-0000-0000-00009E010000}"/>
    <cellStyle name="20% - Accent4 9 2" xfId="2698" xr:uid="{00000000-0005-0000-0000-00009F010000}"/>
    <cellStyle name="20% - Accent4 9 2 2" xfId="4988" xr:uid="{00000000-0005-0000-0000-0000A0010000}"/>
    <cellStyle name="20% - Accent4 9 3" xfId="2856" xr:uid="{00000000-0005-0000-0000-0000A1010000}"/>
    <cellStyle name="20% - Accent4 9 3 2" xfId="5144" xr:uid="{00000000-0005-0000-0000-0000A2010000}"/>
    <cellStyle name="20% - Accent4 9 4" xfId="4804" xr:uid="{00000000-0005-0000-0000-0000A3010000}"/>
    <cellStyle name="20% - Accent5" xfId="34" builtinId="46" customBuiltin="1"/>
    <cellStyle name="20% - Accent5 10" xfId="2512" xr:uid="{00000000-0005-0000-0000-0000A5010000}"/>
    <cellStyle name="20% - Accent5 10 2" xfId="2713" xr:uid="{00000000-0005-0000-0000-0000A6010000}"/>
    <cellStyle name="20% - Accent5 10 2 2" xfId="5003" xr:uid="{00000000-0005-0000-0000-0000A7010000}"/>
    <cellStyle name="20% - Accent5 10 3" xfId="2871" xr:uid="{00000000-0005-0000-0000-0000A8010000}"/>
    <cellStyle name="20% - Accent5 10 3 2" xfId="5159" xr:uid="{00000000-0005-0000-0000-0000A9010000}"/>
    <cellStyle name="20% - Accent5 10 4" xfId="4819" xr:uid="{00000000-0005-0000-0000-0000AA010000}"/>
    <cellStyle name="20% - Accent5 11" xfId="2525" xr:uid="{00000000-0005-0000-0000-0000AB010000}"/>
    <cellStyle name="20% - Accent5 11 2" xfId="2725" xr:uid="{00000000-0005-0000-0000-0000AC010000}"/>
    <cellStyle name="20% - Accent5 11 2 2" xfId="5015" xr:uid="{00000000-0005-0000-0000-0000AD010000}"/>
    <cellStyle name="20% - Accent5 11 3" xfId="2883" xr:uid="{00000000-0005-0000-0000-0000AE010000}"/>
    <cellStyle name="20% - Accent5 11 3 2" xfId="5171" xr:uid="{00000000-0005-0000-0000-0000AF010000}"/>
    <cellStyle name="20% - Accent5 11 4" xfId="4831" xr:uid="{00000000-0005-0000-0000-0000B0010000}"/>
    <cellStyle name="20% - Accent5 12" xfId="2547" xr:uid="{00000000-0005-0000-0000-0000B1010000}"/>
    <cellStyle name="20% - Accent5 12 2" xfId="2738" xr:uid="{00000000-0005-0000-0000-0000B2010000}"/>
    <cellStyle name="20% - Accent5 12 2 2" xfId="5028" xr:uid="{00000000-0005-0000-0000-0000B3010000}"/>
    <cellStyle name="20% - Accent5 12 3" xfId="2896" xr:uid="{00000000-0005-0000-0000-0000B4010000}"/>
    <cellStyle name="20% - Accent5 12 3 2" xfId="5184" xr:uid="{00000000-0005-0000-0000-0000B5010000}"/>
    <cellStyle name="20% - Accent5 12 4" xfId="4844" xr:uid="{00000000-0005-0000-0000-0000B6010000}"/>
    <cellStyle name="20% - Accent5 13" xfId="2312" xr:uid="{00000000-0005-0000-0000-0000B7010000}"/>
    <cellStyle name="20% - Accent5 13 2" xfId="4711" xr:uid="{00000000-0005-0000-0000-0000B8010000}"/>
    <cellStyle name="20% - Accent5 14" xfId="2594" xr:uid="{00000000-0005-0000-0000-0000B9010000}"/>
    <cellStyle name="20% - Accent5 14 2" xfId="4884" xr:uid="{00000000-0005-0000-0000-0000BA010000}"/>
    <cellStyle name="20% - Accent5 15" xfId="2752" xr:uid="{00000000-0005-0000-0000-0000BB010000}"/>
    <cellStyle name="20% - Accent5 15 2" xfId="5040" xr:uid="{00000000-0005-0000-0000-0000BC010000}"/>
    <cellStyle name="20% - Accent5 16" xfId="2929" xr:uid="{00000000-0005-0000-0000-0000BD010000}"/>
    <cellStyle name="20% - Accent5 17" xfId="7296" xr:uid="{00000000-0005-0000-0000-0000BE010000}"/>
    <cellStyle name="20% - Accent5 18" xfId="7368" xr:uid="{00000000-0005-0000-0000-0000BF010000}"/>
    <cellStyle name="20% - Accent5 19" xfId="7388" xr:uid="{00000000-0005-0000-0000-0000C0010000}"/>
    <cellStyle name="20% - Accent5 2" xfId="61" xr:uid="{00000000-0005-0000-0000-0000C1010000}"/>
    <cellStyle name="20% - Accent5 2 2" xfId="324" xr:uid="{00000000-0005-0000-0000-0000C2010000}"/>
    <cellStyle name="20% - Accent5 2 2 2" xfId="2570" xr:uid="{00000000-0005-0000-0000-0000C3010000}"/>
    <cellStyle name="20% - Accent5 2 2 2 2" xfId="4860" xr:uid="{00000000-0005-0000-0000-0000C4010000}"/>
    <cellStyle name="20% - Accent5 2 2 3" xfId="4083" xr:uid="{00000000-0005-0000-0000-0000C5010000}"/>
    <cellStyle name="20% - Accent5 2 2 4" xfId="3999" xr:uid="{00000000-0005-0000-0000-0000C6010000}"/>
    <cellStyle name="20% - Accent5 2 3" xfId="323" xr:uid="{00000000-0005-0000-0000-0000C7010000}"/>
    <cellStyle name="20% - Accent5 2 3 2" xfId="2609" xr:uid="{00000000-0005-0000-0000-0000C8010000}"/>
    <cellStyle name="20% - Accent5 2 3 2 2" xfId="4899" xr:uid="{00000000-0005-0000-0000-0000C9010000}"/>
    <cellStyle name="20% - Accent5 2 4" xfId="2767" xr:uid="{00000000-0005-0000-0000-0000CA010000}"/>
    <cellStyle name="20% - Accent5 2 4 2" xfId="5055" xr:uid="{00000000-0005-0000-0000-0000CB010000}"/>
    <cellStyle name="20% - Accent5 2 5" xfId="2930" xr:uid="{00000000-0005-0000-0000-0000CC010000}"/>
    <cellStyle name="20% - Accent5 2 6" xfId="3952" xr:uid="{00000000-0005-0000-0000-0000CD010000}"/>
    <cellStyle name="20% - Accent5 3" xfId="325" xr:uid="{00000000-0005-0000-0000-0000CE010000}"/>
    <cellStyle name="20% - Accent5 3 2" xfId="2582" xr:uid="{00000000-0005-0000-0000-0000CF010000}"/>
    <cellStyle name="20% - Accent5 3 2 2" xfId="2932" xr:uid="{00000000-0005-0000-0000-0000D0010000}"/>
    <cellStyle name="20% - Accent5 3 2 3" xfId="4872" xr:uid="{00000000-0005-0000-0000-0000D1010000}"/>
    <cellStyle name="20% - Accent5 3 3" xfId="2622" xr:uid="{00000000-0005-0000-0000-0000D2010000}"/>
    <cellStyle name="20% - Accent5 3 3 2" xfId="3500" xr:uid="{00000000-0005-0000-0000-0000D3010000}"/>
    <cellStyle name="20% - Accent5 3 3 2 2" xfId="3843" xr:uid="{00000000-0005-0000-0000-0000D4010000}"/>
    <cellStyle name="20% - Accent5 3 3 3" xfId="4912" xr:uid="{00000000-0005-0000-0000-0000D5010000}"/>
    <cellStyle name="20% - Accent5 3 4" xfId="2780" xr:uid="{00000000-0005-0000-0000-0000D6010000}"/>
    <cellStyle name="20% - Accent5 3 4 2" xfId="3501" xr:uid="{00000000-0005-0000-0000-0000D7010000}"/>
    <cellStyle name="20% - Accent5 3 4 3" xfId="5068" xr:uid="{00000000-0005-0000-0000-0000D8010000}"/>
    <cellStyle name="20% - Accent5 3 5" xfId="2931" xr:uid="{00000000-0005-0000-0000-0000D9010000}"/>
    <cellStyle name="20% - Accent5 3 6" xfId="2360" xr:uid="{00000000-0005-0000-0000-0000DA010000}"/>
    <cellStyle name="20% - Accent5 3 6 2" xfId="4726" xr:uid="{00000000-0005-0000-0000-0000DB010000}"/>
    <cellStyle name="20% - Accent5 3 7" xfId="4084" xr:uid="{00000000-0005-0000-0000-0000DC010000}"/>
    <cellStyle name="20% - Accent5 3 8" xfId="3977" xr:uid="{00000000-0005-0000-0000-0000DD010000}"/>
    <cellStyle name="20% - Accent5 4" xfId="326" xr:uid="{00000000-0005-0000-0000-0000DE010000}"/>
    <cellStyle name="20% - Accent5 4 2" xfId="2635" xr:uid="{00000000-0005-0000-0000-0000DF010000}"/>
    <cellStyle name="20% - Accent5 4 2 2" xfId="4925" xr:uid="{00000000-0005-0000-0000-0000E0010000}"/>
    <cellStyle name="20% - Accent5 4 3" xfId="2793" xr:uid="{00000000-0005-0000-0000-0000E1010000}"/>
    <cellStyle name="20% - Accent5 4 3 2" xfId="5081" xr:uid="{00000000-0005-0000-0000-0000E2010000}"/>
    <cellStyle name="20% - Accent5 4 4" xfId="3502" xr:uid="{00000000-0005-0000-0000-0000E3010000}"/>
    <cellStyle name="20% - Accent5 4 4 2" xfId="3844" xr:uid="{00000000-0005-0000-0000-0000E4010000}"/>
    <cellStyle name="20% - Accent5 4 5" xfId="2380" xr:uid="{00000000-0005-0000-0000-0000E5010000}"/>
    <cellStyle name="20% - Accent5 4 5 2" xfId="4739" xr:uid="{00000000-0005-0000-0000-0000E6010000}"/>
    <cellStyle name="20% - Accent5 4 6" xfId="4085" xr:uid="{00000000-0005-0000-0000-0000E7010000}"/>
    <cellStyle name="20% - Accent5 4 7" xfId="3930" xr:uid="{00000000-0005-0000-0000-0000E8010000}"/>
    <cellStyle name="20% - Accent5 5" xfId="322" xr:uid="{00000000-0005-0000-0000-0000E9010000}"/>
    <cellStyle name="20% - Accent5 5 2" xfId="2647" xr:uid="{00000000-0005-0000-0000-0000EA010000}"/>
    <cellStyle name="20% - Accent5 5 2 2" xfId="4937" xr:uid="{00000000-0005-0000-0000-0000EB010000}"/>
    <cellStyle name="20% - Accent5 5 3" xfId="2805" xr:uid="{00000000-0005-0000-0000-0000EC010000}"/>
    <cellStyle name="20% - Accent5 5 3 2" xfId="5093" xr:uid="{00000000-0005-0000-0000-0000ED010000}"/>
    <cellStyle name="20% - Accent5 5 4" xfId="3503" xr:uid="{00000000-0005-0000-0000-0000EE010000}"/>
    <cellStyle name="20% - Accent5 5 5" xfId="2393" xr:uid="{00000000-0005-0000-0000-0000EF010000}"/>
    <cellStyle name="20% - Accent5 5 5 2" xfId="4751" xr:uid="{00000000-0005-0000-0000-0000F0010000}"/>
    <cellStyle name="20% - Accent5 6" xfId="2429" xr:uid="{00000000-0005-0000-0000-0000F1010000}"/>
    <cellStyle name="20% - Accent5 6 2" xfId="2661" xr:uid="{00000000-0005-0000-0000-0000F2010000}"/>
    <cellStyle name="20% - Accent5 6 2 2" xfId="4951" xr:uid="{00000000-0005-0000-0000-0000F3010000}"/>
    <cellStyle name="20% - Accent5 6 3" xfId="2819" xr:uid="{00000000-0005-0000-0000-0000F4010000}"/>
    <cellStyle name="20% - Accent5 6 3 2" xfId="5107" xr:uid="{00000000-0005-0000-0000-0000F5010000}"/>
    <cellStyle name="20% - Accent5 6 4" xfId="4765" xr:uid="{00000000-0005-0000-0000-0000F6010000}"/>
    <cellStyle name="20% - Accent5 7" xfId="2451" xr:uid="{00000000-0005-0000-0000-0000F7010000}"/>
    <cellStyle name="20% - Accent5 7 2" xfId="2674" xr:uid="{00000000-0005-0000-0000-0000F8010000}"/>
    <cellStyle name="20% - Accent5 7 2 2" xfId="4964" xr:uid="{00000000-0005-0000-0000-0000F9010000}"/>
    <cellStyle name="20% - Accent5 7 3" xfId="2832" xr:uid="{00000000-0005-0000-0000-0000FA010000}"/>
    <cellStyle name="20% - Accent5 7 3 2" xfId="5120" xr:uid="{00000000-0005-0000-0000-0000FB010000}"/>
    <cellStyle name="20% - Accent5 7 4" xfId="4779" xr:uid="{00000000-0005-0000-0000-0000FC010000}"/>
    <cellStyle name="20% - Accent5 8" xfId="2472" xr:uid="{00000000-0005-0000-0000-0000FD010000}"/>
    <cellStyle name="20% - Accent5 8 2" xfId="2687" xr:uid="{00000000-0005-0000-0000-0000FE010000}"/>
    <cellStyle name="20% - Accent5 8 2 2" xfId="4977" xr:uid="{00000000-0005-0000-0000-0000FF010000}"/>
    <cellStyle name="20% - Accent5 8 3" xfId="2845" xr:uid="{00000000-0005-0000-0000-000000020000}"/>
    <cellStyle name="20% - Accent5 8 3 2" xfId="5133" xr:uid="{00000000-0005-0000-0000-000001020000}"/>
    <cellStyle name="20% - Accent5 8 4" xfId="4793" xr:uid="{00000000-0005-0000-0000-000002020000}"/>
    <cellStyle name="20% - Accent5 9" xfId="2493" xr:uid="{00000000-0005-0000-0000-000003020000}"/>
    <cellStyle name="20% - Accent5 9 2" xfId="2700" xr:uid="{00000000-0005-0000-0000-000004020000}"/>
    <cellStyle name="20% - Accent5 9 2 2" xfId="4990" xr:uid="{00000000-0005-0000-0000-000005020000}"/>
    <cellStyle name="20% - Accent5 9 3" xfId="2858" xr:uid="{00000000-0005-0000-0000-000006020000}"/>
    <cellStyle name="20% - Accent5 9 3 2" xfId="5146" xr:uid="{00000000-0005-0000-0000-000007020000}"/>
    <cellStyle name="20% - Accent5 9 4" xfId="4806" xr:uid="{00000000-0005-0000-0000-000008020000}"/>
    <cellStyle name="20% - Accent6" xfId="38" builtinId="50" customBuiltin="1"/>
    <cellStyle name="20% - Accent6 10" xfId="2515" xr:uid="{00000000-0005-0000-0000-00000A020000}"/>
    <cellStyle name="20% - Accent6 10 2" xfId="2715" xr:uid="{00000000-0005-0000-0000-00000B020000}"/>
    <cellStyle name="20% - Accent6 10 2 2" xfId="5005" xr:uid="{00000000-0005-0000-0000-00000C020000}"/>
    <cellStyle name="20% - Accent6 10 3" xfId="2873" xr:uid="{00000000-0005-0000-0000-00000D020000}"/>
    <cellStyle name="20% - Accent6 10 3 2" xfId="5161" xr:uid="{00000000-0005-0000-0000-00000E020000}"/>
    <cellStyle name="20% - Accent6 10 4" xfId="4821" xr:uid="{00000000-0005-0000-0000-00000F020000}"/>
    <cellStyle name="20% - Accent6 11" xfId="2527" xr:uid="{00000000-0005-0000-0000-000010020000}"/>
    <cellStyle name="20% - Accent6 11 2" xfId="2727" xr:uid="{00000000-0005-0000-0000-000011020000}"/>
    <cellStyle name="20% - Accent6 11 2 2" xfId="5017" xr:uid="{00000000-0005-0000-0000-000012020000}"/>
    <cellStyle name="20% - Accent6 11 3" xfId="2885" xr:uid="{00000000-0005-0000-0000-000013020000}"/>
    <cellStyle name="20% - Accent6 11 3 2" xfId="5173" xr:uid="{00000000-0005-0000-0000-000014020000}"/>
    <cellStyle name="20% - Accent6 11 4" xfId="4833" xr:uid="{00000000-0005-0000-0000-000015020000}"/>
    <cellStyle name="20% - Accent6 12" xfId="2549" xr:uid="{00000000-0005-0000-0000-000016020000}"/>
    <cellStyle name="20% - Accent6 12 2" xfId="2740" xr:uid="{00000000-0005-0000-0000-000017020000}"/>
    <cellStyle name="20% - Accent6 12 2 2" xfId="5030" xr:uid="{00000000-0005-0000-0000-000018020000}"/>
    <cellStyle name="20% - Accent6 12 3" xfId="2898" xr:uid="{00000000-0005-0000-0000-000019020000}"/>
    <cellStyle name="20% - Accent6 12 3 2" xfId="5186" xr:uid="{00000000-0005-0000-0000-00001A020000}"/>
    <cellStyle name="20% - Accent6 12 4" xfId="4846" xr:uid="{00000000-0005-0000-0000-00001B020000}"/>
    <cellStyle name="20% - Accent6 13" xfId="2314" xr:uid="{00000000-0005-0000-0000-00001C020000}"/>
    <cellStyle name="20% - Accent6 13 2" xfId="4713" xr:uid="{00000000-0005-0000-0000-00001D020000}"/>
    <cellStyle name="20% - Accent6 14" xfId="2596" xr:uid="{00000000-0005-0000-0000-00001E020000}"/>
    <cellStyle name="20% - Accent6 14 2" xfId="4886" xr:uid="{00000000-0005-0000-0000-00001F020000}"/>
    <cellStyle name="20% - Accent6 15" xfId="2754" xr:uid="{00000000-0005-0000-0000-000020020000}"/>
    <cellStyle name="20% - Accent6 15 2" xfId="5042" xr:uid="{00000000-0005-0000-0000-000021020000}"/>
    <cellStyle name="20% - Accent6 16" xfId="2933" xr:uid="{00000000-0005-0000-0000-000022020000}"/>
    <cellStyle name="20% - Accent6 17" xfId="7299" xr:uid="{00000000-0005-0000-0000-000023020000}"/>
    <cellStyle name="20% - Accent6 18" xfId="7371" xr:uid="{00000000-0005-0000-0000-000024020000}"/>
    <cellStyle name="20% - Accent6 19" xfId="7391" xr:uid="{00000000-0005-0000-0000-000025020000}"/>
    <cellStyle name="20% - Accent6 2" xfId="63" xr:uid="{00000000-0005-0000-0000-000026020000}"/>
    <cellStyle name="20% - Accent6 2 2" xfId="329" xr:uid="{00000000-0005-0000-0000-000027020000}"/>
    <cellStyle name="20% - Accent6 2 2 2" xfId="2935" xr:uid="{00000000-0005-0000-0000-000028020000}"/>
    <cellStyle name="20% - Accent6 2 2 3" xfId="2572" xr:uid="{00000000-0005-0000-0000-000029020000}"/>
    <cellStyle name="20% - Accent6 2 2 3 2" xfId="4862" xr:uid="{00000000-0005-0000-0000-00002A020000}"/>
    <cellStyle name="20% - Accent6 2 2 4" xfId="4086" xr:uid="{00000000-0005-0000-0000-00002B020000}"/>
    <cellStyle name="20% - Accent6 2 2 5" xfId="4001" xr:uid="{00000000-0005-0000-0000-00002C020000}"/>
    <cellStyle name="20% - Accent6 2 3" xfId="328" xr:uid="{00000000-0005-0000-0000-00002D020000}"/>
    <cellStyle name="20% - Accent6 2 3 2" xfId="2936" xr:uid="{00000000-0005-0000-0000-00002E020000}"/>
    <cellStyle name="20% - Accent6 2 3 3" xfId="2611" xr:uid="{00000000-0005-0000-0000-00002F020000}"/>
    <cellStyle name="20% - Accent6 2 3 3 2" xfId="4901" xr:uid="{00000000-0005-0000-0000-000030020000}"/>
    <cellStyle name="20% - Accent6 2 4" xfId="2769" xr:uid="{00000000-0005-0000-0000-000031020000}"/>
    <cellStyle name="20% - Accent6 2 4 2" xfId="5057" xr:uid="{00000000-0005-0000-0000-000032020000}"/>
    <cellStyle name="20% - Accent6 2 5" xfId="2934" xr:uid="{00000000-0005-0000-0000-000033020000}"/>
    <cellStyle name="20% - Accent6 2 6" xfId="3954" xr:uid="{00000000-0005-0000-0000-000034020000}"/>
    <cellStyle name="20% - Accent6 3" xfId="330" xr:uid="{00000000-0005-0000-0000-000035020000}"/>
    <cellStyle name="20% - Accent6 3 2" xfId="2584" xr:uid="{00000000-0005-0000-0000-000036020000}"/>
    <cellStyle name="20% - Accent6 3 2 2" xfId="2938" xr:uid="{00000000-0005-0000-0000-000037020000}"/>
    <cellStyle name="20% - Accent6 3 2 3" xfId="4874" xr:uid="{00000000-0005-0000-0000-000038020000}"/>
    <cellStyle name="20% - Accent6 3 3" xfId="2624" xr:uid="{00000000-0005-0000-0000-000039020000}"/>
    <cellStyle name="20% - Accent6 3 3 2" xfId="3504" xr:uid="{00000000-0005-0000-0000-00003A020000}"/>
    <cellStyle name="20% - Accent6 3 3 2 2" xfId="3845" xr:uid="{00000000-0005-0000-0000-00003B020000}"/>
    <cellStyle name="20% - Accent6 3 3 3" xfId="4914" xr:uid="{00000000-0005-0000-0000-00003C020000}"/>
    <cellStyle name="20% - Accent6 3 4" xfId="2782" xr:uid="{00000000-0005-0000-0000-00003D020000}"/>
    <cellStyle name="20% - Accent6 3 4 2" xfId="3505" xr:uid="{00000000-0005-0000-0000-00003E020000}"/>
    <cellStyle name="20% - Accent6 3 4 3" xfId="5070" xr:uid="{00000000-0005-0000-0000-00003F020000}"/>
    <cellStyle name="20% - Accent6 3 5" xfId="2937" xr:uid="{00000000-0005-0000-0000-000040020000}"/>
    <cellStyle name="20% - Accent6 3 6" xfId="2364" xr:uid="{00000000-0005-0000-0000-000041020000}"/>
    <cellStyle name="20% - Accent6 3 6 2" xfId="4728" xr:uid="{00000000-0005-0000-0000-000042020000}"/>
    <cellStyle name="20% - Accent6 3 7" xfId="4087" xr:uid="{00000000-0005-0000-0000-000043020000}"/>
    <cellStyle name="20% - Accent6 3 8" xfId="3979" xr:uid="{00000000-0005-0000-0000-000044020000}"/>
    <cellStyle name="20% - Accent6 4" xfId="331" xr:uid="{00000000-0005-0000-0000-000045020000}"/>
    <cellStyle name="20% - Accent6 4 2" xfId="2637" xr:uid="{00000000-0005-0000-0000-000046020000}"/>
    <cellStyle name="20% - Accent6 4 2 2" xfId="4927" xr:uid="{00000000-0005-0000-0000-000047020000}"/>
    <cellStyle name="20% - Accent6 4 3" xfId="2795" xr:uid="{00000000-0005-0000-0000-000048020000}"/>
    <cellStyle name="20% - Accent6 4 3 2" xfId="5083" xr:uid="{00000000-0005-0000-0000-000049020000}"/>
    <cellStyle name="20% - Accent6 4 4" xfId="2939" xr:uid="{00000000-0005-0000-0000-00004A020000}"/>
    <cellStyle name="20% - Accent6 4 5" xfId="3506" xr:uid="{00000000-0005-0000-0000-00004B020000}"/>
    <cellStyle name="20% - Accent6 4 5 2" xfId="3846" xr:uid="{00000000-0005-0000-0000-00004C020000}"/>
    <cellStyle name="20% - Accent6 4 6" xfId="2382" xr:uid="{00000000-0005-0000-0000-00004D020000}"/>
    <cellStyle name="20% - Accent6 4 6 2" xfId="4741" xr:uid="{00000000-0005-0000-0000-00004E020000}"/>
    <cellStyle name="20% - Accent6 4 7" xfId="4088" xr:uid="{00000000-0005-0000-0000-00004F020000}"/>
    <cellStyle name="20% - Accent6 4 8" xfId="3932" xr:uid="{00000000-0005-0000-0000-000050020000}"/>
    <cellStyle name="20% - Accent6 5" xfId="1918" xr:uid="{00000000-0005-0000-0000-000051020000}"/>
    <cellStyle name="20% - Accent6 5 2" xfId="2649" xr:uid="{00000000-0005-0000-0000-000052020000}"/>
    <cellStyle name="20% - Accent6 5 2 2" xfId="4939" xr:uid="{00000000-0005-0000-0000-000053020000}"/>
    <cellStyle name="20% - Accent6 5 3" xfId="2807" xr:uid="{00000000-0005-0000-0000-000054020000}"/>
    <cellStyle name="20% - Accent6 5 3 2" xfId="5095" xr:uid="{00000000-0005-0000-0000-000055020000}"/>
    <cellStyle name="20% - Accent6 5 4" xfId="3507" xr:uid="{00000000-0005-0000-0000-000056020000}"/>
    <cellStyle name="20% - Accent6 5 5" xfId="2395" xr:uid="{00000000-0005-0000-0000-000057020000}"/>
    <cellStyle name="20% - Accent6 5 5 2" xfId="4753" xr:uid="{00000000-0005-0000-0000-000058020000}"/>
    <cellStyle name="20% - Accent6 6" xfId="327" xr:uid="{00000000-0005-0000-0000-000059020000}"/>
    <cellStyle name="20% - Accent6 6 2" xfId="2663" xr:uid="{00000000-0005-0000-0000-00005A020000}"/>
    <cellStyle name="20% - Accent6 6 2 2" xfId="4953" xr:uid="{00000000-0005-0000-0000-00005B020000}"/>
    <cellStyle name="20% - Accent6 6 3" xfId="2821" xr:uid="{00000000-0005-0000-0000-00005C020000}"/>
    <cellStyle name="20% - Accent6 6 3 2" xfId="5109" xr:uid="{00000000-0005-0000-0000-00005D020000}"/>
    <cellStyle name="20% - Accent6 6 4" xfId="2433" xr:uid="{00000000-0005-0000-0000-00005E020000}"/>
    <cellStyle name="20% - Accent6 6 4 2" xfId="4768" xr:uid="{00000000-0005-0000-0000-00005F020000}"/>
    <cellStyle name="20% - Accent6 7" xfId="2455" xr:uid="{00000000-0005-0000-0000-000060020000}"/>
    <cellStyle name="20% - Accent6 7 2" xfId="2676" xr:uid="{00000000-0005-0000-0000-000061020000}"/>
    <cellStyle name="20% - Accent6 7 2 2" xfId="4966" xr:uid="{00000000-0005-0000-0000-000062020000}"/>
    <cellStyle name="20% - Accent6 7 3" xfId="2834" xr:uid="{00000000-0005-0000-0000-000063020000}"/>
    <cellStyle name="20% - Accent6 7 3 2" xfId="5122" xr:uid="{00000000-0005-0000-0000-000064020000}"/>
    <cellStyle name="20% - Accent6 7 4" xfId="4782" xr:uid="{00000000-0005-0000-0000-000065020000}"/>
    <cellStyle name="20% - Accent6 8" xfId="2476" xr:uid="{00000000-0005-0000-0000-000066020000}"/>
    <cellStyle name="20% - Accent6 8 2" xfId="2689" xr:uid="{00000000-0005-0000-0000-000067020000}"/>
    <cellStyle name="20% - Accent6 8 2 2" xfId="4979" xr:uid="{00000000-0005-0000-0000-000068020000}"/>
    <cellStyle name="20% - Accent6 8 3" xfId="2847" xr:uid="{00000000-0005-0000-0000-000069020000}"/>
    <cellStyle name="20% - Accent6 8 3 2" xfId="5135" xr:uid="{00000000-0005-0000-0000-00006A020000}"/>
    <cellStyle name="20% - Accent6 8 4" xfId="4795" xr:uid="{00000000-0005-0000-0000-00006B020000}"/>
    <cellStyle name="20% - Accent6 9" xfId="2497" xr:uid="{00000000-0005-0000-0000-00006C020000}"/>
    <cellStyle name="20% - Accent6 9 2" xfId="2702" xr:uid="{00000000-0005-0000-0000-00006D020000}"/>
    <cellStyle name="20% - Accent6 9 2 2" xfId="4992" xr:uid="{00000000-0005-0000-0000-00006E020000}"/>
    <cellStyle name="20% - Accent6 9 3" xfId="2860" xr:uid="{00000000-0005-0000-0000-00006F020000}"/>
    <cellStyle name="20% - Accent6 9 3 2" xfId="5148" xr:uid="{00000000-0005-0000-0000-000070020000}"/>
    <cellStyle name="20% - Accent6 9 4" xfId="4808" xr:uid="{00000000-0005-0000-0000-000071020000}"/>
    <cellStyle name="40% - Accent1" xfId="19" builtinId="31" customBuiltin="1"/>
    <cellStyle name="40% - Accent1 10" xfId="2502" xr:uid="{00000000-0005-0000-0000-000073020000}"/>
    <cellStyle name="40% - Accent1 10 2" xfId="2705" xr:uid="{00000000-0005-0000-0000-000074020000}"/>
    <cellStyle name="40% - Accent1 10 2 2" xfId="4995" xr:uid="{00000000-0005-0000-0000-000075020000}"/>
    <cellStyle name="40% - Accent1 10 3" xfId="2863" xr:uid="{00000000-0005-0000-0000-000076020000}"/>
    <cellStyle name="40% - Accent1 10 3 2" xfId="5151" xr:uid="{00000000-0005-0000-0000-000077020000}"/>
    <cellStyle name="40% - Accent1 10 4" xfId="4811" xr:uid="{00000000-0005-0000-0000-000078020000}"/>
    <cellStyle name="40% - Accent1 11" xfId="2518" xr:uid="{00000000-0005-0000-0000-000079020000}"/>
    <cellStyle name="40% - Accent1 11 2" xfId="2718" xr:uid="{00000000-0005-0000-0000-00007A020000}"/>
    <cellStyle name="40% - Accent1 11 2 2" xfId="5008" xr:uid="{00000000-0005-0000-0000-00007B020000}"/>
    <cellStyle name="40% - Accent1 11 3" xfId="2876" xr:uid="{00000000-0005-0000-0000-00007C020000}"/>
    <cellStyle name="40% - Accent1 11 3 2" xfId="5164" xr:uid="{00000000-0005-0000-0000-00007D020000}"/>
    <cellStyle name="40% - Accent1 11 4" xfId="4824" xr:uid="{00000000-0005-0000-0000-00007E020000}"/>
    <cellStyle name="40% - Accent1 12" xfId="2540" xr:uid="{00000000-0005-0000-0000-00007F020000}"/>
    <cellStyle name="40% - Accent1 12 2" xfId="2731" xr:uid="{00000000-0005-0000-0000-000080020000}"/>
    <cellStyle name="40% - Accent1 12 2 2" xfId="5021" xr:uid="{00000000-0005-0000-0000-000081020000}"/>
    <cellStyle name="40% - Accent1 12 3" xfId="2889" xr:uid="{00000000-0005-0000-0000-000082020000}"/>
    <cellStyle name="40% - Accent1 12 3 2" xfId="5177" xr:uid="{00000000-0005-0000-0000-000083020000}"/>
    <cellStyle name="40% - Accent1 12 4" xfId="4837" xr:uid="{00000000-0005-0000-0000-000084020000}"/>
    <cellStyle name="40% - Accent1 13" xfId="2305" xr:uid="{00000000-0005-0000-0000-000085020000}"/>
    <cellStyle name="40% - Accent1 13 2" xfId="4704" xr:uid="{00000000-0005-0000-0000-000086020000}"/>
    <cellStyle name="40% - Accent1 14" xfId="2587" xr:uid="{00000000-0005-0000-0000-000087020000}"/>
    <cellStyle name="40% - Accent1 14 2" xfId="4877" xr:uid="{00000000-0005-0000-0000-000088020000}"/>
    <cellStyle name="40% - Accent1 15" xfId="2745" xr:uid="{00000000-0005-0000-0000-000089020000}"/>
    <cellStyle name="40% - Accent1 15 2" xfId="5033" xr:uid="{00000000-0005-0000-0000-00008A020000}"/>
    <cellStyle name="40% - Accent1 16" xfId="2940" xr:uid="{00000000-0005-0000-0000-00008B020000}"/>
    <cellStyle name="40% - Accent1 17" xfId="7289" xr:uid="{00000000-0005-0000-0000-00008C020000}"/>
    <cellStyle name="40% - Accent1 18" xfId="7361" xr:uid="{00000000-0005-0000-0000-00008D020000}"/>
    <cellStyle name="40% - Accent1 19" xfId="7381" xr:uid="{00000000-0005-0000-0000-00008E020000}"/>
    <cellStyle name="40% - Accent1 2" xfId="52" xr:uid="{00000000-0005-0000-0000-00008F020000}"/>
    <cellStyle name="40% - Accent1 2 2" xfId="334" xr:uid="{00000000-0005-0000-0000-000090020000}"/>
    <cellStyle name="40% - Accent1 2 2 2" xfId="2942" xr:uid="{00000000-0005-0000-0000-000091020000}"/>
    <cellStyle name="40% - Accent1 2 2 3" xfId="2562" xr:uid="{00000000-0005-0000-0000-000092020000}"/>
    <cellStyle name="40% - Accent1 2 2 3 2" xfId="4852" xr:uid="{00000000-0005-0000-0000-000093020000}"/>
    <cellStyle name="40% - Accent1 2 2 4" xfId="4089" xr:uid="{00000000-0005-0000-0000-000094020000}"/>
    <cellStyle name="40% - Accent1 2 2 5" xfId="3992" xr:uid="{00000000-0005-0000-0000-000095020000}"/>
    <cellStyle name="40% - Accent1 2 3" xfId="333" xr:uid="{00000000-0005-0000-0000-000096020000}"/>
    <cellStyle name="40% - Accent1 2 3 2" xfId="2943" xr:uid="{00000000-0005-0000-0000-000097020000}"/>
    <cellStyle name="40% - Accent1 2 3 3" xfId="2601" xr:uid="{00000000-0005-0000-0000-000098020000}"/>
    <cellStyle name="40% - Accent1 2 3 3 2" xfId="4891" xr:uid="{00000000-0005-0000-0000-000099020000}"/>
    <cellStyle name="40% - Accent1 2 4" xfId="2759" xr:uid="{00000000-0005-0000-0000-00009A020000}"/>
    <cellStyle name="40% - Accent1 2 4 2" xfId="5047" xr:uid="{00000000-0005-0000-0000-00009B020000}"/>
    <cellStyle name="40% - Accent1 2 5" xfId="2941" xr:uid="{00000000-0005-0000-0000-00009C020000}"/>
    <cellStyle name="40% - Accent1 2 6" xfId="3945" xr:uid="{00000000-0005-0000-0000-00009D020000}"/>
    <cellStyle name="40% - Accent1 3" xfId="335" xr:uid="{00000000-0005-0000-0000-00009E020000}"/>
    <cellStyle name="40% - Accent1 3 2" xfId="2575" xr:uid="{00000000-0005-0000-0000-00009F020000}"/>
    <cellStyle name="40% - Accent1 3 2 2" xfId="2945" xr:uid="{00000000-0005-0000-0000-0000A0020000}"/>
    <cellStyle name="40% - Accent1 3 2 3" xfId="4865" xr:uid="{00000000-0005-0000-0000-0000A1020000}"/>
    <cellStyle name="40% - Accent1 3 3" xfId="2614" xr:uid="{00000000-0005-0000-0000-0000A2020000}"/>
    <cellStyle name="40% - Accent1 3 3 2" xfId="3508" xr:uid="{00000000-0005-0000-0000-0000A3020000}"/>
    <cellStyle name="40% - Accent1 3 3 2 2" xfId="3847" xr:uid="{00000000-0005-0000-0000-0000A4020000}"/>
    <cellStyle name="40% - Accent1 3 3 3" xfId="4904" xr:uid="{00000000-0005-0000-0000-0000A5020000}"/>
    <cellStyle name="40% - Accent1 3 4" xfId="2772" xr:uid="{00000000-0005-0000-0000-0000A6020000}"/>
    <cellStyle name="40% - Accent1 3 4 2" xfId="3509" xr:uid="{00000000-0005-0000-0000-0000A7020000}"/>
    <cellStyle name="40% - Accent1 3 4 3" xfId="5060" xr:uid="{00000000-0005-0000-0000-0000A8020000}"/>
    <cellStyle name="40% - Accent1 3 5" xfId="2944" xr:uid="{00000000-0005-0000-0000-0000A9020000}"/>
    <cellStyle name="40% - Accent1 3 6" xfId="2346" xr:uid="{00000000-0005-0000-0000-0000AA020000}"/>
    <cellStyle name="40% - Accent1 3 6 2" xfId="4718" xr:uid="{00000000-0005-0000-0000-0000AB020000}"/>
    <cellStyle name="40% - Accent1 3 7" xfId="4090" xr:uid="{00000000-0005-0000-0000-0000AC020000}"/>
    <cellStyle name="40% - Accent1 3 8" xfId="3970" xr:uid="{00000000-0005-0000-0000-0000AD020000}"/>
    <cellStyle name="40% - Accent1 4" xfId="336" xr:uid="{00000000-0005-0000-0000-0000AE020000}"/>
    <cellStyle name="40% - Accent1 4 2" xfId="2627" xr:uid="{00000000-0005-0000-0000-0000AF020000}"/>
    <cellStyle name="40% - Accent1 4 2 2" xfId="4917" xr:uid="{00000000-0005-0000-0000-0000B0020000}"/>
    <cellStyle name="40% - Accent1 4 3" xfId="2785" xr:uid="{00000000-0005-0000-0000-0000B1020000}"/>
    <cellStyle name="40% - Accent1 4 3 2" xfId="5073" xr:uid="{00000000-0005-0000-0000-0000B2020000}"/>
    <cellStyle name="40% - Accent1 4 4" xfId="2946" xr:uid="{00000000-0005-0000-0000-0000B3020000}"/>
    <cellStyle name="40% - Accent1 4 5" xfId="3510" xr:uid="{00000000-0005-0000-0000-0000B4020000}"/>
    <cellStyle name="40% - Accent1 4 5 2" xfId="3848" xr:uid="{00000000-0005-0000-0000-0000B5020000}"/>
    <cellStyle name="40% - Accent1 4 6" xfId="2369" xr:uid="{00000000-0005-0000-0000-0000B6020000}"/>
    <cellStyle name="40% - Accent1 4 6 2" xfId="4731" xr:uid="{00000000-0005-0000-0000-0000B7020000}"/>
    <cellStyle name="40% - Accent1 4 7" xfId="4091" xr:uid="{00000000-0005-0000-0000-0000B8020000}"/>
    <cellStyle name="40% - Accent1 4 8" xfId="3923" xr:uid="{00000000-0005-0000-0000-0000B9020000}"/>
    <cellStyle name="40% - Accent1 5" xfId="1917" xr:uid="{00000000-0005-0000-0000-0000BA020000}"/>
    <cellStyle name="40% - Accent1 5 2" xfId="2640" xr:uid="{00000000-0005-0000-0000-0000BB020000}"/>
    <cellStyle name="40% - Accent1 5 2 2" xfId="4930" xr:uid="{00000000-0005-0000-0000-0000BC020000}"/>
    <cellStyle name="40% - Accent1 5 3" xfId="2798" xr:uid="{00000000-0005-0000-0000-0000BD020000}"/>
    <cellStyle name="40% - Accent1 5 3 2" xfId="5086" xr:uid="{00000000-0005-0000-0000-0000BE020000}"/>
    <cellStyle name="40% - Accent1 5 4" xfId="3511" xr:uid="{00000000-0005-0000-0000-0000BF020000}"/>
    <cellStyle name="40% - Accent1 5 5" xfId="2386" xr:uid="{00000000-0005-0000-0000-0000C0020000}"/>
    <cellStyle name="40% - Accent1 5 5 2" xfId="4744" xr:uid="{00000000-0005-0000-0000-0000C1020000}"/>
    <cellStyle name="40% - Accent1 6" xfId="332" xr:uid="{00000000-0005-0000-0000-0000C2020000}"/>
    <cellStyle name="40% - Accent1 6 2" xfId="2653" xr:uid="{00000000-0005-0000-0000-0000C3020000}"/>
    <cellStyle name="40% - Accent1 6 2 2" xfId="4943" xr:uid="{00000000-0005-0000-0000-0000C4020000}"/>
    <cellStyle name="40% - Accent1 6 3" xfId="2811" xr:uid="{00000000-0005-0000-0000-0000C5020000}"/>
    <cellStyle name="40% - Accent1 6 3 2" xfId="5099" xr:uid="{00000000-0005-0000-0000-0000C6020000}"/>
    <cellStyle name="40% - Accent1 6 4" xfId="2415" xr:uid="{00000000-0005-0000-0000-0000C7020000}"/>
    <cellStyle name="40% - Accent1 6 4 2" xfId="4757" xr:uid="{00000000-0005-0000-0000-0000C8020000}"/>
    <cellStyle name="40% - Accent1 7" xfId="2437" xr:uid="{00000000-0005-0000-0000-0000C9020000}"/>
    <cellStyle name="40% - Accent1 7 2" xfId="2666" xr:uid="{00000000-0005-0000-0000-0000CA020000}"/>
    <cellStyle name="40% - Accent1 7 2 2" xfId="4956" xr:uid="{00000000-0005-0000-0000-0000CB020000}"/>
    <cellStyle name="40% - Accent1 7 3" xfId="2824" xr:uid="{00000000-0005-0000-0000-0000CC020000}"/>
    <cellStyle name="40% - Accent1 7 3 2" xfId="5112" xr:uid="{00000000-0005-0000-0000-0000CD020000}"/>
    <cellStyle name="40% - Accent1 7 4" xfId="4771" xr:uid="{00000000-0005-0000-0000-0000CE020000}"/>
    <cellStyle name="40% - Accent1 8" xfId="2459" xr:uid="{00000000-0005-0000-0000-0000CF020000}"/>
    <cellStyle name="40% - Accent1 8 2" xfId="2679" xr:uid="{00000000-0005-0000-0000-0000D0020000}"/>
    <cellStyle name="40% - Accent1 8 2 2" xfId="4969" xr:uid="{00000000-0005-0000-0000-0000D1020000}"/>
    <cellStyle name="40% - Accent1 8 3" xfId="2837" xr:uid="{00000000-0005-0000-0000-0000D2020000}"/>
    <cellStyle name="40% - Accent1 8 3 2" xfId="5125" xr:uid="{00000000-0005-0000-0000-0000D3020000}"/>
    <cellStyle name="40% - Accent1 8 4" xfId="4785" xr:uid="{00000000-0005-0000-0000-0000D4020000}"/>
    <cellStyle name="40% - Accent1 9" xfId="2480" xr:uid="{00000000-0005-0000-0000-0000D5020000}"/>
    <cellStyle name="40% - Accent1 9 2" xfId="2692" xr:uid="{00000000-0005-0000-0000-0000D6020000}"/>
    <cellStyle name="40% - Accent1 9 2 2" xfId="4982" xr:uid="{00000000-0005-0000-0000-0000D7020000}"/>
    <cellStyle name="40% - Accent1 9 3" xfId="2850" xr:uid="{00000000-0005-0000-0000-0000D8020000}"/>
    <cellStyle name="40% - Accent1 9 3 2" xfId="5138" xr:uid="{00000000-0005-0000-0000-0000D9020000}"/>
    <cellStyle name="40% - Accent1 9 4" xfId="4798" xr:uid="{00000000-0005-0000-0000-0000DA020000}"/>
    <cellStyle name="40% - Accent2" xfId="23" builtinId="35" customBuiltin="1"/>
    <cellStyle name="40% - Accent2 10" xfId="2504" xr:uid="{00000000-0005-0000-0000-0000DC020000}"/>
    <cellStyle name="40% - Accent2 10 2" xfId="2707" xr:uid="{00000000-0005-0000-0000-0000DD020000}"/>
    <cellStyle name="40% - Accent2 10 2 2" xfId="4997" xr:uid="{00000000-0005-0000-0000-0000DE020000}"/>
    <cellStyle name="40% - Accent2 10 3" xfId="2865" xr:uid="{00000000-0005-0000-0000-0000DF020000}"/>
    <cellStyle name="40% - Accent2 10 3 2" xfId="5153" xr:uid="{00000000-0005-0000-0000-0000E0020000}"/>
    <cellStyle name="40% - Accent2 10 4" xfId="4813" xr:uid="{00000000-0005-0000-0000-0000E1020000}"/>
    <cellStyle name="40% - Accent2 11" xfId="2520" xr:uid="{00000000-0005-0000-0000-0000E2020000}"/>
    <cellStyle name="40% - Accent2 11 2" xfId="2720" xr:uid="{00000000-0005-0000-0000-0000E3020000}"/>
    <cellStyle name="40% - Accent2 11 2 2" xfId="5010" xr:uid="{00000000-0005-0000-0000-0000E4020000}"/>
    <cellStyle name="40% - Accent2 11 3" xfId="2878" xr:uid="{00000000-0005-0000-0000-0000E5020000}"/>
    <cellStyle name="40% - Accent2 11 3 2" xfId="5166" xr:uid="{00000000-0005-0000-0000-0000E6020000}"/>
    <cellStyle name="40% - Accent2 11 4" xfId="4826" xr:uid="{00000000-0005-0000-0000-0000E7020000}"/>
    <cellStyle name="40% - Accent2 12" xfId="2542" xr:uid="{00000000-0005-0000-0000-0000E8020000}"/>
    <cellStyle name="40% - Accent2 12 2" xfId="2733" xr:uid="{00000000-0005-0000-0000-0000E9020000}"/>
    <cellStyle name="40% - Accent2 12 2 2" xfId="5023" xr:uid="{00000000-0005-0000-0000-0000EA020000}"/>
    <cellStyle name="40% - Accent2 12 3" xfId="2891" xr:uid="{00000000-0005-0000-0000-0000EB020000}"/>
    <cellStyle name="40% - Accent2 12 3 2" xfId="5179" xr:uid="{00000000-0005-0000-0000-0000EC020000}"/>
    <cellStyle name="40% - Accent2 12 4" xfId="4839" xr:uid="{00000000-0005-0000-0000-0000ED020000}"/>
    <cellStyle name="40% - Accent2 13" xfId="2307" xr:uid="{00000000-0005-0000-0000-0000EE020000}"/>
    <cellStyle name="40% - Accent2 13 2" xfId="4706" xr:uid="{00000000-0005-0000-0000-0000EF020000}"/>
    <cellStyle name="40% - Accent2 14" xfId="2589" xr:uid="{00000000-0005-0000-0000-0000F0020000}"/>
    <cellStyle name="40% - Accent2 14 2" xfId="4879" xr:uid="{00000000-0005-0000-0000-0000F1020000}"/>
    <cellStyle name="40% - Accent2 15" xfId="2747" xr:uid="{00000000-0005-0000-0000-0000F2020000}"/>
    <cellStyle name="40% - Accent2 15 2" xfId="5035" xr:uid="{00000000-0005-0000-0000-0000F3020000}"/>
    <cellStyle name="40% - Accent2 16" xfId="2947" xr:uid="{00000000-0005-0000-0000-0000F4020000}"/>
    <cellStyle name="40% - Accent2 17" xfId="7291" xr:uid="{00000000-0005-0000-0000-0000F5020000}"/>
    <cellStyle name="40% - Accent2 18" xfId="7363" xr:uid="{00000000-0005-0000-0000-0000F6020000}"/>
    <cellStyle name="40% - Accent2 19" xfId="7383" xr:uid="{00000000-0005-0000-0000-0000F7020000}"/>
    <cellStyle name="40% - Accent2 2" xfId="55" xr:uid="{00000000-0005-0000-0000-0000F8020000}"/>
    <cellStyle name="40% - Accent2 2 2" xfId="339" xr:uid="{00000000-0005-0000-0000-0000F9020000}"/>
    <cellStyle name="40% - Accent2 2 2 2" xfId="2564" xr:uid="{00000000-0005-0000-0000-0000FA020000}"/>
    <cellStyle name="40% - Accent2 2 2 2 2" xfId="4854" xr:uid="{00000000-0005-0000-0000-0000FB020000}"/>
    <cellStyle name="40% - Accent2 2 2 3" xfId="4092" xr:uid="{00000000-0005-0000-0000-0000FC020000}"/>
    <cellStyle name="40% - Accent2 2 2 4" xfId="3994" xr:uid="{00000000-0005-0000-0000-0000FD020000}"/>
    <cellStyle name="40% - Accent2 2 3" xfId="338" xr:uid="{00000000-0005-0000-0000-0000FE020000}"/>
    <cellStyle name="40% - Accent2 2 3 2" xfId="2603" xr:uid="{00000000-0005-0000-0000-0000FF020000}"/>
    <cellStyle name="40% - Accent2 2 3 2 2" xfId="4893" xr:uid="{00000000-0005-0000-0000-000000030000}"/>
    <cellStyle name="40% - Accent2 2 4" xfId="2761" xr:uid="{00000000-0005-0000-0000-000001030000}"/>
    <cellStyle name="40% - Accent2 2 4 2" xfId="5049" xr:uid="{00000000-0005-0000-0000-000002030000}"/>
    <cellStyle name="40% - Accent2 2 5" xfId="2948" xr:uid="{00000000-0005-0000-0000-000003030000}"/>
    <cellStyle name="40% - Accent2 2 6" xfId="3947" xr:uid="{00000000-0005-0000-0000-000004030000}"/>
    <cellStyle name="40% - Accent2 3" xfId="340" xr:uid="{00000000-0005-0000-0000-000005030000}"/>
    <cellStyle name="40% - Accent2 3 2" xfId="2577" xr:uid="{00000000-0005-0000-0000-000006030000}"/>
    <cellStyle name="40% - Accent2 3 2 2" xfId="2950" xr:uid="{00000000-0005-0000-0000-000007030000}"/>
    <cellStyle name="40% - Accent2 3 2 3" xfId="4867" xr:uid="{00000000-0005-0000-0000-000008030000}"/>
    <cellStyle name="40% - Accent2 3 3" xfId="2616" xr:uid="{00000000-0005-0000-0000-000009030000}"/>
    <cellStyle name="40% - Accent2 3 3 2" xfId="3512" xr:uid="{00000000-0005-0000-0000-00000A030000}"/>
    <cellStyle name="40% - Accent2 3 3 2 2" xfId="3849" xr:uid="{00000000-0005-0000-0000-00000B030000}"/>
    <cellStyle name="40% - Accent2 3 3 3" xfId="4906" xr:uid="{00000000-0005-0000-0000-00000C030000}"/>
    <cellStyle name="40% - Accent2 3 4" xfId="2774" xr:uid="{00000000-0005-0000-0000-00000D030000}"/>
    <cellStyle name="40% - Accent2 3 4 2" xfId="3513" xr:uid="{00000000-0005-0000-0000-00000E030000}"/>
    <cellStyle name="40% - Accent2 3 4 3" xfId="5062" xr:uid="{00000000-0005-0000-0000-00000F030000}"/>
    <cellStyle name="40% - Accent2 3 5" xfId="2949" xr:uid="{00000000-0005-0000-0000-000010030000}"/>
    <cellStyle name="40% - Accent2 3 6" xfId="2350" xr:uid="{00000000-0005-0000-0000-000011030000}"/>
    <cellStyle name="40% - Accent2 3 6 2" xfId="4720" xr:uid="{00000000-0005-0000-0000-000012030000}"/>
    <cellStyle name="40% - Accent2 3 7" xfId="4093" xr:uid="{00000000-0005-0000-0000-000013030000}"/>
    <cellStyle name="40% - Accent2 3 8" xfId="3972" xr:uid="{00000000-0005-0000-0000-000014030000}"/>
    <cellStyle name="40% - Accent2 4" xfId="341" xr:uid="{00000000-0005-0000-0000-000015030000}"/>
    <cellStyle name="40% - Accent2 4 2" xfId="2629" xr:uid="{00000000-0005-0000-0000-000016030000}"/>
    <cellStyle name="40% - Accent2 4 2 2" xfId="4919" xr:uid="{00000000-0005-0000-0000-000017030000}"/>
    <cellStyle name="40% - Accent2 4 3" xfId="2787" xr:uid="{00000000-0005-0000-0000-000018030000}"/>
    <cellStyle name="40% - Accent2 4 3 2" xfId="5075" xr:uid="{00000000-0005-0000-0000-000019030000}"/>
    <cellStyle name="40% - Accent2 4 4" xfId="3514" xr:uid="{00000000-0005-0000-0000-00001A030000}"/>
    <cellStyle name="40% - Accent2 4 4 2" xfId="3850" xr:uid="{00000000-0005-0000-0000-00001B030000}"/>
    <cellStyle name="40% - Accent2 4 5" xfId="2372" xr:uid="{00000000-0005-0000-0000-00001C030000}"/>
    <cellStyle name="40% - Accent2 4 5 2" xfId="4733" xr:uid="{00000000-0005-0000-0000-00001D030000}"/>
    <cellStyle name="40% - Accent2 4 6" xfId="4094" xr:uid="{00000000-0005-0000-0000-00001E030000}"/>
    <cellStyle name="40% - Accent2 4 7" xfId="3925" xr:uid="{00000000-0005-0000-0000-00001F030000}"/>
    <cellStyle name="40% - Accent2 5" xfId="337" xr:uid="{00000000-0005-0000-0000-000020030000}"/>
    <cellStyle name="40% - Accent2 5 2" xfId="2642" xr:uid="{00000000-0005-0000-0000-000021030000}"/>
    <cellStyle name="40% - Accent2 5 2 2" xfId="4932" xr:uid="{00000000-0005-0000-0000-000022030000}"/>
    <cellStyle name="40% - Accent2 5 3" xfId="2800" xr:uid="{00000000-0005-0000-0000-000023030000}"/>
    <cellStyle name="40% - Accent2 5 3 2" xfId="5088" xr:uid="{00000000-0005-0000-0000-000024030000}"/>
    <cellStyle name="40% - Accent2 5 4" xfId="3515" xr:uid="{00000000-0005-0000-0000-000025030000}"/>
    <cellStyle name="40% - Accent2 5 5" xfId="2388" xr:uid="{00000000-0005-0000-0000-000026030000}"/>
    <cellStyle name="40% - Accent2 5 5 2" xfId="4746" xr:uid="{00000000-0005-0000-0000-000027030000}"/>
    <cellStyle name="40% - Accent2 6" xfId="2419" xr:uid="{00000000-0005-0000-0000-000028030000}"/>
    <cellStyle name="40% - Accent2 6 2" xfId="2655" xr:uid="{00000000-0005-0000-0000-000029030000}"/>
    <cellStyle name="40% - Accent2 6 2 2" xfId="4945" xr:uid="{00000000-0005-0000-0000-00002A030000}"/>
    <cellStyle name="40% - Accent2 6 3" xfId="2813" xr:uid="{00000000-0005-0000-0000-00002B030000}"/>
    <cellStyle name="40% - Accent2 6 3 2" xfId="5101" xr:uid="{00000000-0005-0000-0000-00002C030000}"/>
    <cellStyle name="40% - Accent2 6 4" xfId="4759" xr:uid="{00000000-0005-0000-0000-00002D030000}"/>
    <cellStyle name="40% - Accent2 7" xfId="2441" xr:uid="{00000000-0005-0000-0000-00002E030000}"/>
    <cellStyle name="40% - Accent2 7 2" xfId="2668" xr:uid="{00000000-0005-0000-0000-00002F030000}"/>
    <cellStyle name="40% - Accent2 7 2 2" xfId="4958" xr:uid="{00000000-0005-0000-0000-000030030000}"/>
    <cellStyle name="40% - Accent2 7 3" xfId="2826" xr:uid="{00000000-0005-0000-0000-000031030000}"/>
    <cellStyle name="40% - Accent2 7 3 2" xfId="5114" xr:uid="{00000000-0005-0000-0000-000032030000}"/>
    <cellStyle name="40% - Accent2 7 4" xfId="4773" xr:uid="{00000000-0005-0000-0000-000033030000}"/>
    <cellStyle name="40% - Accent2 8" xfId="2463" xr:uid="{00000000-0005-0000-0000-000034030000}"/>
    <cellStyle name="40% - Accent2 8 2" xfId="2681" xr:uid="{00000000-0005-0000-0000-000035030000}"/>
    <cellStyle name="40% - Accent2 8 2 2" xfId="4971" xr:uid="{00000000-0005-0000-0000-000036030000}"/>
    <cellStyle name="40% - Accent2 8 3" xfId="2839" xr:uid="{00000000-0005-0000-0000-000037030000}"/>
    <cellStyle name="40% - Accent2 8 3 2" xfId="5127" xr:uid="{00000000-0005-0000-0000-000038030000}"/>
    <cellStyle name="40% - Accent2 8 4" xfId="4787" xr:uid="{00000000-0005-0000-0000-000039030000}"/>
    <cellStyle name="40% - Accent2 9" xfId="2483" xr:uid="{00000000-0005-0000-0000-00003A030000}"/>
    <cellStyle name="40% - Accent2 9 2" xfId="2694" xr:uid="{00000000-0005-0000-0000-00003B030000}"/>
    <cellStyle name="40% - Accent2 9 2 2" xfId="4984" xr:uid="{00000000-0005-0000-0000-00003C030000}"/>
    <cellStyle name="40% - Accent2 9 3" xfId="2852" xr:uid="{00000000-0005-0000-0000-00003D030000}"/>
    <cellStyle name="40% - Accent2 9 3 2" xfId="5140" xr:uid="{00000000-0005-0000-0000-00003E030000}"/>
    <cellStyle name="40% - Accent2 9 4" xfId="4800" xr:uid="{00000000-0005-0000-0000-00003F030000}"/>
    <cellStyle name="40% - Accent3" xfId="27" builtinId="39" customBuiltin="1"/>
    <cellStyle name="40% - Accent3 10" xfId="2507" xr:uid="{00000000-0005-0000-0000-000041030000}"/>
    <cellStyle name="40% - Accent3 10 2" xfId="2709" xr:uid="{00000000-0005-0000-0000-000042030000}"/>
    <cellStyle name="40% - Accent3 10 2 2" xfId="4999" xr:uid="{00000000-0005-0000-0000-000043030000}"/>
    <cellStyle name="40% - Accent3 10 3" xfId="2867" xr:uid="{00000000-0005-0000-0000-000044030000}"/>
    <cellStyle name="40% - Accent3 10 3 2" xfId="5155" xr:uid="{00000000-0005-0000-0000-000045030000}"/>
    <cellStyle name="40% - Accent3 10 4" xfId="4815" xr:uid="{00000000-0005-0000-0000-000046030000}"/>
    <cellStyle name="40% - Accent3 11" xfId="2522" xr:uid="{00000000-0005-0000-0000-000047030000}"/>
    <cellStyle name="40% - Accent3 11 2" xfId="2722" xr:uid="{00000000-0005-0000-0000-000048030000}"/>
    <cellStyle name="40% - Accent3 11 2 2" xfId="5012" xr:uid="{00000000-0005-0000-0000-000049030000}"/>
    <cellStyle name="40% - Accent3 11 3" xfId="2880" xr:uid="{00000000-0005-0000-0000-00004A030000}"/>
    <cellStyle name="40% - Accent3 11 3 2" xfId="5168" xr:uid="{00000000-0005-0000-0000-00004B030000}"/>
    <cellStyle name="40% - Accent3 11 4" xfId="4828" xr:uid="{00000000-0005-0000-0000-00004C030000}"/>
    <cellStyle name="40% - Accent3 12" xfId="2544" xr:uid="{00000000-0005-0000-0000-00004D030000}"/>
    <cellStyle name="40% - Accent3 12 2" xfId="2735" xr:uid="{00000000-0005-0000-0000-00004E030000}"/>
    <cellStyle name="40% - Accent3 12 2 2" xfId="5025" xr:uid="{00000000-0005-0000-0000-00004F030000}"/>
    <cellStyle name="40% - Accent3 12 3" xfId="2893" xr:uid="{00000000-0005-0000-0000-000050030000}"/>
    <cellStyle name="40% - Accent3 12 3 2" xfId="5181" xr:uid="{00000000-0005-0000-0000-000051030000}"/>
    <cellStyle name="40% - Accent3 12 4" xfId="4841" xr:uid="{00000000-0005-0000-0000-000052030000}"/>
    <cellStyle name="40% - Accent3 13" xfId="2309" xr:uid="{00000000-0005-0000-0000-000053030000}"/>
    <cellStyle name="40% - Accent3 13 2" xfId="4708" xr:uid="{00000000-0005-0000-0000-000054030000}"/>
    <cellStyle name="40% - Accent3 14" xfId="2591" xr:uid="{00000000-0005-0000-0000-000055030000}"/>
    <cellStyle name="40% - Accent3 14 2" xfId="4881" xr:uid="{00000000-0005-0000-0000-000056030000}"/>
    <cellStyle name="40% - Accent3 15" xfId="2749" xr:uid="{00000000-0005-0000-0000-000057030000}"/>
    <cellStyle name="40% - Accent3 15 2" xfId="5037" xr:uid="{00000000-0005-0000-0000-000058030000}"/>
    <cellStyle name="40% - Accent3 16" xfId="2951" xr:uid="{00000000-0005-0000-0000-000059030000}"/>
    <cellStyle name="40% - Accent3 17" xfId="7293" xr:uid="{00000000-0005-0000-0000-00005A030000}"/>
    <cellStyle name="40% - Accent3 18" xfId="7365" xr:uid="{00000000-0005-0000-0000-00005B030000}"/>
    <cellStyle name="40% - Accent3 19" xfId="7385" xr:uid="{00000000-0005-0000-0000-00005C030000}"/>
    <cellStyle name="40% - Accent3 2" xfId="58" xr:uid="{00000000-0005-0000-0000-00005D030000}"/>
    <cellStyle name="40% - Accent3 2 2" xfId="344" xr:uid="{00000000-0005-0000-0000-00005E030000}"/>
    <cellStyle name="40% - Accent3 2 2 2" xfId="2953" xr:uid="{00000000-0005-0000-0000-00005F030000}"/>
    <cellStyle name="40% - Accent3 2 2 3" xfId="2567" xr:uid="{00000000-0005-0000-0000-000060030000}"/>
    <cellStyle name="40% - Accent3 2 2 3 2" xfId="4857" xr:uid="{00000000-0005-0000-0000-000061030000}"/>
    <cellStyle name="40% - Accent3 2 2 4" xfId="4095" xr:uid="{00000000-0005-0000-0000-000062030000}"/>
    <cellStyle name="40% - Accent3 2 2 5" xfId="3996" xr:uid="{00000000-0005-0000-0000-000063030000}"/>
    <cellStyle name="40% - Accent3 2 3" xfId="343" xr:uid="{00000000-0005-0000-0000-000064030000}"/>
    <cellStyle name="40% - Accent3 2 3 2" xfId="2954" xr:uid="{00000000-0005-0000-0000-000065030000}"/>
    <cellStyle name="40% - Accent3 2 3 3" xfId="2606" xr:uid="{00000000-0005-0000-0000-000066030000}"/>
    <cellStyle name="40% - Accent3 2 3 3 2" xfId="4896" xr:uid="{00000000-0005-0000-0000-000067030000}"/>
    <cellStyle name="40% - Accent3 2 4" xfId="2764" xr:uid="{00000000-0005-0000-0000-000068030000}"/>
    <cellStyle name="40% - Accent3 2 4 2" xfId="5052" xr:uid="{00000000-0005-0000-0000-000069030000}"/>
    <cellStyle name="40% - Accent3 2 5" xfId="2952" xr:uid="{00000000-0005-0000-0000-00006A030000}"/>
    <cellStyle name="40% - Accent3 2 6" xfId="3949" xr:uid="{00000000-0005-0000-0000-00006B030000}"/>
    <cellStyle name="40% - Accent3 3" xfId="345" xr:uid="{00000000-0005-0000-0000-00006C030000}"/>
    <cellStyle name="40% - Accent3 3 2" xfId="2579" xr:uid="{00000000-0005-0000-0000-00006D030000}"/>
    <cellStyle name="40% - Accent3 3 2 2" xfId="2956" xr:uid="{00000000-0005-0000-0000-00006E030000}"/>
    <cellStyle name="40% - Accent3 3 2 3" xfId="4869" xr:uid="{00000000-0005-0000-0000-00006F030000}"/>
    <cellStyle name="40% - Accent3 3 3" xfId="2619" xr:uid="{00000000-0005-0000-0000-000070030000}"/>
    <cellStyle name="40% - Accent3 3 3 2" xfId="3516" xr:uid="{00000000-0005-0000-0000-000071030000}"/>
    <cellStyle name="40% - Accent3 3 3 2 2" xfId="3851" xr:uid="{00000000-0005-0000-0000-000072030000}"/>
    <cellStyle name="40% - Accent3 3 3 3" xfId="4909" xr:uid="{00000000-0005-0000-0000-000073030000}"/>
    <cellStyle name="40% - Accent3 3 4" xfId="2777" xr:uid="{00000000-0005-0000-0000-000074030000}"/>
    <cellStyle name="40% - Accent3 3 4 2" xfId="3517" xr:uid="{00000000-0005-0000-0000-000075030000}"/>
    <cellStyle name="40% - Accent3 3 4 3" xfId="5065" xr:uid="{00000000-0005-0000-0000-000076030000}"/>
    <cellStyle name="40% - Accent3 3 5" xfId="2955" xr:uid="{00000000-0005-0000-0000-000077030000}"/>
    <cellStyle name="40% - Accent3 3 6" xfId="2353" xr:uid="{00000000-0005-0000-0000-000078030000}"/>
    <cellStyle name="40% - Accent3 3 6 2" xfId="4723" xr:uid="{00000000-0005-0000-0000-000079030000}"/>
    <cellStyle name="40% - Accent3 3 7" xfId="4096" xr:uid="{00000000-0005-0000-0000-00007A030000}"/>
    <cellStyle name="40% - Accent3 3 8" xfId="3974" xr:uid="{00000000-0005-0000-0000-00007B030000}"/>
    <cellStyle name="40% - Accent3 4" xfId="346" xr:uid="{00000000-0005-0000-0000-00007C030000}"/>
    <cellStyle name="40% - Accent3 4 2" xfId="2631" xr:uid="{00000000-0005-0000-0000-00007D030000}"/>
    <cellStyle name="40% - Accent3 4 2 2" xfId="4921" xr:uid="{00000000-0005-0000-0000-00007E030000}"/>
    <cellStyle name="40% - Accent3 4 3" xfId="2789" xr:uid="{00000000-0005-0000-0000-00007F030000}"/>
    <cellStyle name="40% - Accent3 4 3 2" xfId="5077" xr:uid="{00000000-0005-0000-0000-000080030000}"/>
    <cellStyle name="40% - Accent3 4 4" xfId="2957" xr:uid="{00000000-0005-0000-0000-000081030000}"/>
    <cellStyle name="40% - Accent3 4 5" xfId="3518" xr:uid="{00000000-0005-0000-0000-000082030000}"/>
    <cellStyle name="40% - Accent3 4 5 2" xfId="3852" xr:uid="{00000000-0005-0000-0000-000083030000}"/>
    <cellStyle name="40% - Accent3 4 6" xfId="2375" xr:uid="{00000000-0005-0000-0000-000084030000}"/>
    <cellStyle name="40% - Accent3 4 6 2" xfId="4735" xr:uid="{00000000-0005-0000-0000-000085030000}"/>
    <cellStyle name="40% - Accent3 4 7" xfId="4097" xr:uid="{00000000-0005-0000-0000-000086030000}"/>
    <cellStyle name="40% - Accent3 4 8" xfId="3927" xr:uid="{00000000-0005-0000-0000-000087030000}"/>
    <cellStyle name="40% - Accent3 5" xfId="1915" xr:uid="{00000000-0005-0000-0000-000088030000}"/>
    <cellStyle name="40% - Accent3 5 2" xfId="2644" xr:uid="{00000000-0005-0000-0000-000089030000}"/>
    <cellStyle name="40% - Accent3 5 2 2" xfId="4934" xr:uid="{00000000-0005-0000-0000-00008A030000}"/>
    <cellStyle name="40% - Accent3 5 3" xfId="2802" xr:uid="{00000000-0005-0000-0000-00008B030000}"/>
    <cellStyle name="40% - Accent3 5 3 2" xfId="5090" xr:uid="{00000000-0005-0000-0000-00008C030000}"/>
    <cellStyle name="40% - Accent3 5 4" xfId="3519" xr:uid="{00000000-0005-0000-0000-00008D030000}"/>
    <cellStyle name="40% - Accent3 5 5" xfId="2390" xr:uid="{00000000-0005-0000-0000-00008E030000}"/>
    <cellStyle name="40% - Accent3 5 5 2" xfId="4748" xr:uid="{00000000-0005-0000-0000-00008F030000}"/>
    <cellStyle name="40% - Accent3 6" xfId="342" xr:uid="{00000000-0005-0000-0000-000090030000}"/>
    <cellStyle name="40% - Accent3 6 2" xfId="2657" xr:uid="{00000000-0005-0000-0000-000091030000}"/>
    <cellStyle name="40% - Accent3 6 2 2" xfId="4947" xr:uid="{00000000-0005-0000-0000-000092030000}"/>
    <cellStyle name="40% - Accent3 6 3" xfId="2815" xr:uid="{00000000-0005-0000-0000-000093030000}"/>
    <cellStyle name="40% - Accent3 6 3 2" xfId="5103" xr:uid="{00000000-0005-0000-0000-000094030000}"/>
    <cellStyle name="40% - Accent3 6 4" xfId="2422" xr:uid="{00000000-0005-0000-0000-000095030000}"/>
    <cellStyle name="40% - Accent3 6 4 2" xfId="4761" xr:uid="{00000000-0005-0000-0000-000096030000}"/>
    <cellStyle name="40% - Accent3 7" xfId="2444" xr:uid="{00000000-0005-0000-0000-000097030000}"/>
    <cellStyle name="40% - Accent3 7 2" xfId="2670" xr:uid="{00000000-0005-0000-0000-000098030000}"/>
    <cellStyle name="40% - Accent3 7 2 2" xfId="4960" xr:uid="{00000000-0005-0000-0000-000099030000}"/>
    <cellStyle name="40% - Accent3 7 3" xfId="2828" xr:uid="{00000000-0005-0000-0000-00009A030000}"/>
    <cellStyle name="40% - Accent3 7 3 2" xfId="5116" xr:uid="{00000000-0005-0000-0000-00009B030000}"/>
    <cellStyle name="40% - Accent3 7 4" xfId="4775" xr:uid="{00000000-0005-0000-0000-00009C030000}"/>
    <cellStyle name="40% - Accent3 8" xfId="2466" xr:uid="{00000000-0005-0000-0000-00009D030000}"/>
    <cellStyle name="40% - Accent3 8 2" xfId="2683" xr:uid="{00000000-0005-0000-0000-00009E030000}"/>
    <cellStyle name="40% - Accent3 8 2 2" xfId="4973" xr:uid="{00000000-0005-0000-0000-00009F030000}"/>
    <cellStyle name="40% - Accent3 8 3" xfId="2841" xr:uid="{00000000-0005-0000-0000-0000A0030000}"/>
    <cellStyle name="40% - Accent3 8 3 2" xfId="5129" xr:uid="{00000000-0005-0000-0000-0000A1030000}"/>
    <cellStyle name="40% - Accent3 8 4" xfId="4789" xr:uid="{00000000-0005-0000-0000-0000A2030000}"/>
    <cellStyle name="40% - Accent3 9" xfId="2487" xr:uid="{00000000-0005-0000-0000-0000A3030000}"/>
    <cellStyle name="40% - Accent3 9 2" xfId="2696" xr:uid="{00000000-0005-0000-0000-0000A4030000}"/>
    <cellStyle name="40% - Accent3 9 2 2" xfId="4986" xr:uid="{00000000-0005-0000-0000-0000A5030000}"/>
    <cellStyle name="40% - Accent3 9 3" xfId="2854" xr:uid="{00000000-0005-0000-0000-0000A6030000}"/>
    <cellStyle name="40% - Accent3 9 3 2" xfId="5142" xr:uid="{00000000-0005-0000-0000-0000A7030000}"/>
    <cellStyle name="40% - Accent3 9 4" xfId="4802" xr:uid="{00000000-0005-0000-0000-0000A8030000}"/>
    <cellStyle name="40% - Accent4" xfId="31" builtinId="43" customBuiltin="1"/>
    <cellStyle name="40% - Accent4 10" xfId="2510" xr:uid="{00000000-0005-0000-0000-0000AA030000}"/>
    <cellStyle name="40% - Accent4 10 2" xfId="2711" xr:uid="{00000000-0005-0000-0000-0000AB030000}"/>
    <cellStyle name="40% - Accent4 10 2 2" xfId="5001" xr:uid="{00000000-0005-0000-0000-0000AC030000}"/>
    <cellStyle name="40% - Accent4 10 3" xfId="2869" xr:uid="{00000000-0005-0000-0000-0000AD030000}"/>
    <cellStyle name="40% - Accent4 10 3 2" xfId="5157" xr:uid="{00000000-0005-0000-0000-0000AE030000}"/>
    <cellStyle name="40% - Accent4 10 4" xfId="4817" xr:uid="{00000000-0005-0000-0000-0000AF030000}"/>
    <cellStyle name="40% - Accent4 11" xfId="2524" xr:uid="{00000000-0005-0000-0000-0000B0030000}"/>
    <cellStyle name="40% - Accent4 11 2" xfId="2724" xr:uid="{00000000-0005-0000-0000-0000B1030000}"/>
    <cellStyle name="40% - Accent4 11 2 2" xfId="5014" xr:uid="{00000000-0005-0000-0000-0000B2030000}"/>
    <cellStyle name="40% - Accent4 11 3" xfId="2882" xr:uid="{00000000-0005-0000-0000-0000B3030000}"/>
    <cellStyle name="40% - Accent4 11 3 2" xfId="5170" xr:uid="{00000000-0005-0000-0000-0000B4030000}"/>
    <cellStyle name="40% - Accent4 11 4" xfId="4830" xr:uid="{00000000-0005-0000-0000-0000B5030000}"/>
    <cellStyle name="40% - Accent4 12" xfId="2546" xr:uid="{00000000-0005-0000-0000-0000B6030000}"/>
    <cellStyle name="40% - Accent4 12 2" xfId="2737" xr:uid="{00000000-0005-0000-0000-0000B7030000}"/>
    <cellStyle name="40% - Accent4 12 2 2" xfId="5027" xr:uid="{00000000-0005-0000-0000-0000B8030000}"/>
    <cellStyle name="40% - Accent4 12 3" xfId="2895" xr:uid="{00000000-0005-0000-0000-0000B9030000}"/>
    <cellStyle name="40% - Accent4 12 3 2" xfId="5183" xr:uid="{00000000-0005-0000-0000-0000BA030000}"/>
    <cellStyle name="40% - Accent4 12 4" xfId="4843" xr:uid="{00000000-0005-0000-0000-0000BB030000}"/>
    <cellStyle name="40% - Accent4 13" xfId="2311" xr:uid="{00000000-0005-0000-0000-0000BC030000}"/>
    <cellStyle name="40% - Accent4 13 2" xfId="4710" xr:uid="{00000000-0005-0000-0000-0000BD030000}"/>
    <cellStyle name="40% - Accent4 14" xfId="2593" xr:uid="{00000000-0005-0000-0000-0000BE030000}"/>
    <cellStyle name="40% - Accent4 14 2" xfId="4883" xr:uid="{00000000-0005-0000-0000-0000BF030000}"/>
    <cellStyle name="40% - Accent4 15" xfId="2751" xr:uid="{00000000-0005-0000-0000-0000C0030000}"/>
    <cellStyle name="40% - Accent4 15 2" xfId="5039" xr:uid="{00000000-0005-0000-0000-0000C1030000}"/>
    <cellStyle name="40% - Accent4 16" xfId="2958" xr:uid="{00000000-0005-0000-0000-0000C2030000}"/>
    <cellStyle name="40% - Accent4 17" xfId="7295" xr:uid="{00000000-0005-0000-0000-0000C3030000}"/>
    <cellStyle name="40% - Accent4 18" xfId="7367" xr:uid="{00000000-0005-0000-0000-0000C4030000}"/>
    <cellStyle name="40% - Accent4 19" xfId="7387" xr:uid="{00000000-0005-0000-0000-0000C5030000}"/>
    <cellStyle name="40% - Accent4 2" xfId="60" xr:uid="{00000000-0005-0000-0000-0000C6030000}"/>
    <cellStyle name="40% - Accent4 2 2" xfId="349" xr:uid="{00000000-0005-0000-0000-0000C7030000}"/>
    <cellStyle name="40% - Accent4 2 2 2" xfId="2960" xr:uid="{00000000-0005-0000-0000-0000C8030000}"/>
    <cellStyle name="40% - Accent4 2 2 3" xfId="2569" xr:uid="{00000000-0005-0000-0000-0000C9030000}"/>
    <cellStyle name="40% - Accent4 2 2 3 2" xfId="4859" xr:uid="{00000000-0005-0000-0000-0000CA030000}"/>
    <cellStyle name="40% - Accent4 2 2 4" xfId="4098" xr:uid="{00000000-0005-0000-0000-0000CB030000}"/>
    <cellStyle name="40% - Accent4 2 2 5" xfId="3998" xr:uid="{00000000-0005-0000-0000-0000CC030000}"/>
    <cellStyle name="40% - Accent4 2 3" xfId="348" xr:uid="{00000000-0005-0000-0000-0000CD030000}"/>
    <cellStyle name="40% - Accent4 2 3 2" xfId="2961" xr:uid="{00000000-0005-0000-0000-0000CE030000}"/>
    <cellStyle name="40% - Accent4 2 3 3" xfId="2608" xr:uid="{00000000-0005-0000-0000-0000CF030000}"/>
    <cellStyle name="40% - Accent4 2 3 3 2" xfId="4898" xr:uid="{00000000-0005-0000-0000-0000D0030000}"/>
    <cellStyle name="40% - Accent4 2 4" xfId="2766" xr:uid="{00000000-0005-0000-0000-0000D1030000}"/>
    <cellStyle name="40% - Accent4 2 4 2" xfId="5054" xr:uid="{00000000-0005-0000-0000-0000D2030000}"/>
    <cellStyle name="40% - Accent4 2 5" xfId="2959" xr:uid="{00000000-0005-0000-0000-0000D3030000}"/>
    <cellStyle name="40% - Accent4 2 6" xfId="3951" xr:uid="{00000000-0005-0000-0000-0000D4030000}"/>
    <cellStyle name="40% - Accent4 3" xfId="350" xr:uid="{00000000-0005-0000-0000-0000D5030000}"/>
    <cellStyle name="40% - Accent4 3 2" xfId="2581" xr:uid="{00000000-0005-0000-0000-0000D6030000}"/>
    <cellStyle name="40% - Accent4 3 2 2" xfId="2963" xr:uid="{00000000-0005-0000-0000-0000D7030000}"/>
    <cellStyle name="40% - Accent4 3 2 3" xfId="4871" xr:uid="{00000000-0005-0000-0000-0000D8030000}"/>
    <cellStyle name="40% - Accent4 3 3" xfId="2621" xr:uid="{00000000-0005-0000-0000-0000D9030000}"/>
    <cellStyle name="40% - Accent4 3 3 2" xfId="3520" xr:uid="{00000000-0005-0000-0000-0000DA030000}"/>
    <cellStyle name="40% - Accent4 3 3 2 2" xfId="3853" xr:uid="{00000000-0005-0000-0000-0000DB030000}"/>
    <cellStyle name="40% - Accent4 3 3 3" xfId="4911" xr:uid="{00000000-0005-0000-0000-0000DC030000}"/>
    <cellStyle name="40% - Accent4 3 4" xfId="2779" xr:uid="{00000000-0005-0000-0000-0000DD030000}"/>
    <cellStyle name="40% - Accent4 3 4 2" xfId="3521" xr:uid="{00000000-0005-0000-0000-0000DE030000}"/>
    <cellStyle name="40% - Accent4 3 4 3" xfId="5067" xr:uid="{00000000-0005-0000-0000-0000DF030000}"/>
    <cellStyle name="40% - Accent4 3 5" xfId="2962" xr:uid="{00000000-0005-0000-0000-0000E0030000}"/>
    <cellStyle name="40% - Accent4 3 6" xfId="2357" xr:uid="{00000000-0005-0000-0000-0000E1030000}"/>
    <cellStyle name="40% - Accent4 3 6 2" xfId="4725" xr:uid="{00000000-0005-0000-0000-0000E2030000}"/>
    <cellStyle name="40% - Accent4 3 7" xfId="4099" xr:uid="{00000000-0005-0000-0000-0000E3030000}"/>
    <cellStyle name="40% - Accent4 3 8" xfId="3976" xr:uid="{00000000-0005-0000-0000-0000E4030000}"/>
    <cellStyle name="40% - Accent4 4" xfId="351" xr:uid="{00000000-0005-0000-0000-0000E5030000}"/>
    <cellStyle name="40% - Accent4 4 2" xfId="2634" xr:uid="{00000000-0005-0000-0000-0000E6030000}"/>
    <cellStyle name="40% - Accent4 4 2 2" xfId="4924" xr:uid="{00000000-0005-0000-0000-0000E7030000}"/>
    <cellStyle name="40% - Accent4 4 3" xfId="2792" xr:uid="{00000000-0005-0000-0000-0000E8030000}"/>
    <cellStyle name="40% - Accent4 4 3 2" xfId="5080" xr:uid="{00000000-0005-0000-0000-0000E9030000}"/>
    <cellStyle name="40% - Accent4 4 4" xfId="2964" xr:uid="{00000000-0005-0000-0000-0000EA030000}"/>
    <cellStyle name="40% - Accent4 4 5" xfId="3522" xr:uid="{00000000-0005-0000-0000-0000EB030000}"/>
    <cellStyle name="40% - Accent4 4 5 2" xfId="3854" xr:uid="{00000000-0005-0000-0000-0000EC030000}"/>
    <cellStyle name="40% - Accent4 4 6" xfId="2378" xr:uid="{00000000-0005-0000-0000-0000ED030000}"/>
    <cellStyle name="40% - Accent4 4 6 2" xfId="4738" xr:uid="{00000000-0005-0000-0000-0000EE030000}"/>
    <cellStyle name="40% - Accent4 4 7" xfId="4100" xr:uid="{00000000-0005-0000-0000-0000EF030000}"/>
    <cellStyle name="40% - Accent4 4 8" xfId="3929" xr:uid="{00000000-0005-0000-0000-0000F0030000}"/>
    <cellStyle name="40% - Accent4 5" xfId="1914" xr:uid="{00000000-0005-0000-0000-0000F1030000}"/>
    <cellStyle name="40% - Accent4 5 2" xfId="2646" xr:uid="{00000000-0005-0000-0000-0000F2030000}"/>
    <cellStyle name="40% - Accent4 5 2 2" xfId="4936" xr:uid="{00000000-0005-0000-0000-0000F3030000}"/>
    <cellStyle name="40% - Accent4 5 3" xfId="2804" xr:uid="{00000000-0005-0000-0000-0000F4030000}"/>
    <cellStyle name="40% - Accent4 5 3 2" xfId="5092" xr:uid="{00000000-0005-0000-0000-0000F5030000}"/>
    <cellStyle name="40% - Accent4 5 4" xfId="3523" xr:uid="{00000000-0005-0000-0000-0000F6030000}"/>
    <cellStyle name="40% - Accent4 5 5" xfId="2392" xr:uid="{00000000-0005-0000-0000-0000F7030000}"/>
    <cellStyle name="40% - Accent4 5 5 2" xfId="4750" xr:uid="{00000000-0005-0000-0000-0000F8030000}"/>
    <cellStyle name="40% - Accent4 6" xfId="347" xr:uid="{00000000-0005-0000-0000-0000F9030000}"/>
    <cellStyle name="40% - Accent4 6 2" xfId="2659" xr:uid="{00000000-0005-0000-0000-0000FA030000}"/>
    <cellStyle name="40% - Accent4 6 2 2" xfId="4949" xr:uid="{00000000-0005-0000-0000-0000FB030000}"/>
    <cellStyle name="40% - Accent4 6 3" xfId="2817" xr:uid="{00000000-0005-0000-0000-0000FC030000}"/>
    <cellStyle name="40% - Accent4 6 3 2" xfId="5105" xr:uid="{00000000-0005-0000-0000-0000FD030000}"/>
    <cellStyle name="40% - Accent4 6 4" xfId="2426" xr:uid="{00000000-0005-0000-0000-0000FE030000}"/>
    <cellStyle name="40% - Accent4 6 4 2" xfId="4763" xr:uid="{00000000-0005-0000-0000-0000FF030000}"/>
    <cellStyle name="40% - Accent4 7" xfId="2448" xr:uid="{00000000-0005-0000-0000-000000040000}"/>
    <cellStyle name="40% - Accent4 7 2" xfId="2672" xr:uid="{00000000-0005-0000-0000-000001040000}"/>
    <cellStyle name="40% - Accent4 7 2 2" xfId="4962" xr:uid="{00000000-0005-0000-0000-000002040000}"/>
    <cellStyle name="40% - Accent4 7 3" xfId="2830" xr:uid="{00000000-0005-0000-0000-000003040000}"/>
    <cellStyle name="40% - Accent4 7 3 2" xfId="5118" xr:uid="{00000000-0005-0000-0000-000004040000}"/>
    <cellStyle name="40% - Accent4 7 4" xfId="4777" xr:uid="{00000000-0005-0000-0000-000005040000}"/>
    <cellStyle name="40% - Accent4 8" xfId="2470" xr:uid="{00000000-0005-0000-0000-000006040000}"/>
    <cellStyle name="40% - Accent4 8 2" xfId="2685" xr:uid="{00000000-0005-0000-0000-000007040000}"/>
    <cellStyle name="40% - Accent4 8 2 2" xfId="4975" xr:uid="{00000000-0005-0000-0000-000008040000}"/>
    <cellStyle name="40% - Accent4 8 3" xfId="2843" xr:uid="{00000000-0005-0000-0000-000009040000}"/>
    <cellStyle name="40% - Accent4 8 3 2" xfId="5131" xr:uid="{00000000-0005-0000-0000-00000A040000}"/>
    <cellStyle name="40% - Accent4 8 4" xfId="4791" xr:uid="{00000000-0005-0000-0000-00000B040000}"/>
    <cellStyle name="40% - Accent4 9" xfId="2491" xr:uid="{00000000-0005-0000-0000-00000C040000}"/>
    <cellStyle name="40% - Accent4 9 2" xfId="2699" xr:uid="{00000000-0005-0000-0000-00000D040000}"/>
    <cellStyle name="40% - Accent4 9 2 2" xfId="4989" xr:uid="{00000000-0005-0000-0000-00000E040000}"/>
    <cellStyle name="40% - Accent4 9 3" xfId="2857" xr:uid="{00000000-0005-0000-0000-00000F040000}"/>
    <cellStyle name="40% - Accent4 9 3 2" xfId="5145" xr:uid="{00000000-0005-0000-0000-000010040000}"/>
    <cellStyle name="40% - Accent4 9 4" xfId="4805" xr:uid="{00000000-0005-0000-0000-000011040000}"/>
    <cellStyle name="40% - Accent5" xfId="35" builtinId="47" customBuiltin="1"/>
    <cellStyle name="40% - Accent5 10" xfId="2513" xr:uid="{00000000-0005-0000-0000-000013040000}"/>
    <cellStyle name="40% - Accent5 10 2" xfId="2714" xr:uid="{00000000-0005-0000-0000-000014040000}"/>
    <cellStyle name="40% - Accent5 10 2 2" xfId="5004" xr:uid="{00000000-0005-0000-0000-000015040000}"/>
    <cellStyle name="40% - Accent5 10 3" xfId="2872" xr:uid="{00000000-0005-0000-0000-000016040000}"/>
    <cellStyle name="40% - Accent5 10 3 2" xfId="5160" xr:uid="{00000000-0005-0000-0000-000017040000}"/>
    <cellStyle name="40% - Accent5 10 4" xfId="4820" xr:uid="{00000000-0005-0000-0000-000018040000}"/>
    <cellStyle name="40% - Accent5 11" xfId="2526" xr:uid="{00000000-0005-0000-0000-000019040000}"/>
    <cellStyle name="40% - Accent5 11 2" xfId="2726" xr:uid="{00000000-0005-0000-0000-00001A040000}"/>
    <cellStyle name="40% - Accent5 11 2 2" xfId="5016" xr:uid="{00000000-0005-0000-0000-00001B040000}"/>
    <cellStyle name="40% - Accent5 11 3" xfId="2884" xr:uid="{00000000-0005-0000-0000-00001C040000}"/>
    <cellStyle name="40% - Accent5 11 3 2" xfId="5172" xr:uid="{00000000-0005-0000-0000-00001D040000}"/>
    <cellStyle name="40% - Accent5 11 4" xfId="4832" xr:uid="{00000000-0005-0000-0000-00001E040000}"/>
    <cellStyle name="40% - Accent5 12" xfId="2548" xr:uid="{00000000-0005-0000-0000-00001F040000}"/>
    <cellStyle name="40% - Accent5 12 2" xfId="2739" xr:uid="{00000000-0005-0000-0000-000020040000}"/>
    <cellStyle name="40% - Accent5 12 2 2" xfId="5029" xr:uid="{00000000-0005-0000-0000-000021040000}"/>
    <cellStyle name="40% - Accent5 12 3" xfId="2897" xr:uid="{00000000-0005-0000-0000-000022040000}"/>
    <cellStyle name="40% - Accent5 12 3 2" xfId="5185" xr:uid="{00000000-0005-0000-0000-000023040000}"/>
    <cellStyle name="40% - Accent5 12 4" xfId="4845" xr:uid="{00000000-0005-0000-0000-000024040000}"/>
    <cellStyle name="40% - Accent5 13" xfId="2313" xr:uid="{00000000-0005-0000-0000-000025040000}"/>
    <cellStyle name="40% - Accent5 13 2" xfId="4712" xr:uid="{00000000-0005-0000-0000-000026040000}"/>
    <cellStyle name="40% - Accent5 14" xfId="2595" xr:uid="{00000000-0005-0000-0000-000027040000}"/>
    <cellStyle name="40% - Accent5 14 2" xfId="4885" xr:uid="{00000000-0005-0000-0000-000028040000}"/>
    <cellStyle name="40% - Accent5 15" xfId="2753" xr:uid="{00000000-0005-0000-0000-000029040000}"/>
    <cellStyle name="40% - Accent5 15 2" xfId="5041" xr:uid="{00000000-0005-0000-0000-00002A040000}"/>
    <cellStyle name="40% - Accent5 16" xfId="2965" xr:uid="{00000000-0005-0000-0000-00002B040000}"/>
    <cellStyle name="40% - Accent5 17" xfId="7297" xr:uid="{00000000-0005-0000-0000-00002C040000}"/>
    <cellStyle name="40% - Accent5 18" xfId="7369" xr:uid="{00000000-0005-0000-0000-00002D040000}"/>
    <cellStyle name="40% - Accent5 19" xfId="7389" xr:uid="{00000000-0005-0000-0000-00002E040000}"/>
    <cellStyle name="40% - Accent5 2" xfId="62" xr:uid="{00000000-0005-0000-0000-00002F040000}"/>
    <cellStyle name="40% - Accent5 2 2" xfId="354" xr:uid="{00000000-0005-0000-0000-000030040000}"/>
    <cellStyle name="40% - Accent5 2 2 2" xfId="2967" xr:uid="{00000000-0005-0000-0000-000031040000}"/>
    <cellStyle name="40% - Accent5 2 2 3" xfId="2571" xr:uid="{00000000-0005-0000-0000-000032040000}"/>
    <cellStyle name="40% - Accent5 2 2 3 2" xfId="4861" xr:uid="{00000000-0005-0000-0000-000033040000}"/>
    <cellStyle name="40% - Accent5 2 2 4" xfId="4101" xr:uid="{00000000-0005-0000-0000-000034040000}"/>
    <cellStyle name="40% - Accent5 2 2 5" xfId="4000" xr:uid="{00000000-0005-0000-0000-000035040000}"/>
    <cellStyle name="40% - Accent5 2 3" xfId="353" xr:uid="{00000000-0005-0000-0000-000036040000}"/>
    <cellStyle name="40% - Accent5 2 3 2" xfId="2968" xr:uid="{00000000-0005-0000-0000-000037040000}"/>
    <cellStyle name="40% - Accent5 2 3 3" xfId="2610" xr:uid="{00000000-0005-0000-0000-000038040000}"/>
    <cellStyle name="40% - Accent5 2 3 3 2" xfId="4900" xr:uid="{00000000-0005-0000-0000-000039040000}"/>
    <cellStyle name="40% - Accent5 2 4" xfId="2768" xr:uid="{00000000-0005-0000-0000-00003A040000}"/>
    <cellStyle name="40% - Accent5 2 4 2" xfId="5056" xr:uid="{00000000-0005-0000-0000-00003B040000}"/>
    <cellStyle name="40% - Accent5 2 5" xfId="2966" xr:uid="{00000000-0005-0000-0000-00003C040000}"/>
    <cellStyle name="40% - Accent5 2 6" xfId="3953" xr:uid="{00000000-0005-0000-0000-00003D040000}"/>
    <cellStyle name="40% - Accent5 3" xfId="355" xr:uid="{00000000-0005-0000-0000-00003E040000}"/>
    <cellStyle name="40% - Accent5 3 2" xfId="2583" xr:uid="{00000000-0005-0000-0000-00003F040000}"/>
    <cellStyle name="40% - Accent5 3 2 2" xfId="2970" xr:uid="{00000000-0005-0000-0000-000040040000}"/>
    <cellStyle name="40% - Accent5 3 2 3" xfId="4873" xr:uid="{00000000-0005-0000-0000-000041040000}"/>
    <cellStyle name="40% - Accent5 3 3" xfId="2623" xr:uid="{00000000-0005-0000-0000-000042040000}"/>
    <cellStyle name="40% - Accent5 3 3 2" xfId="3524" xr:uid="{00000000-0005-0000-0000-000043040000}"/>
    <cellStyle name="40% - Accent5 3 3 2 2" xfId="3855" xr:uid="{00000000-0005-0000-0000-000044040000}"/>
    <cellStyle name="40% - Accent5 3 3 3" xfId="4913" xr:uid="{00000000-0005-0000-0000-000045040000}"/>
    <cellStyle name="40% - Accent5 3 4" xfId="2781" xr:uid="{00000000-0005-0000-0000-000046040000}"/>
    <cellStyle name="40% - Accent5 3 4 2" xfId="3525" xr:uid="{00000000-0005-0000-0000-000047040000}"/>
    <cellStyle name="40% - Accent5 3 4 3" xfId="5069" xr:uid="{00000000-0005-0000-0000-000048040000}"/>
    <cellStyle name="40% - Accent5 3 5" xfId="2969" xr:uid="{00000000-0005-0000-0000-000049040000}"/>
    <cellStyle name="40% - Accent5 3 6" xfId="2361" xr:uid="{00000000-0005-0000-0000-00004A040000}"/>
    <cellStyle name="40% - Accent5 3 6 2" xfId="4727" xr:uid="{00000000-0005-0000-0000-00004B040000}"/>
    <cellStyle name="40% - Accent5 3 7" xfId="4102" xr:uid="{00000000-0005-0000-0000-00004C040000}"/>
    <cellStyle name="40% - Accent5 3 8" xfId="3978" xr:uid="{00000000-0005-0000-0000-00004D040000}"/>
    <cellStyle name="40% - Accent5 4" xfId="356" xr:uid="{00000000-0005-0000-0000-00004E040000}"/>
    <cellStyle name="40% - Accent5 4 2" xfId="2636" xr:uid="{00000000-0005-0000-0000-00004F040000}"/>
    <cellStyle name="40% - Accent5 4 2 2" xfId="4926" xr:uid="{00000000-0005-0000-0000-000050040000}"/>
    <cellStyle name="40% - Accent5 4 3" xfId="2794" xr:uid="{00000000-0005-0000-0000-000051040000}"/>
    <cellStyle name="40% - Accent5 4 3 2" xfId="5082" xr:uid="{00000000-0005-0000-0000-000052040000}"/>
    <cellStyle name="40% - Accent5 4 4" xfId="2971" xr:uid="{00000000-0005-0000-0000-000053040000}"/>
    <cellStyle name="40% - Accent5 4 5" xfId="3526" xr:uid="{00000000-0005-0000-0000-000054040000}"/>
    <cellStyle name="40% - Accent5 4 5 2" xfId="3856" xr:uid="{00000000-0005-0000-0000-000055040000}"/>
    <cellStyle name="40% - Accent5 4 6" xfId="2381" xr:uid="{00000000-0005-0000-0000-000056040000}"/>
    <cellStyle name="40% - Accent5 4 6 2" xfId="4740" xr:uid="{00000000-0005-0000-0000-000057040000}"/>
    <cellStyle name="40% - Accent5 4 7" xfId="4103" xr:uid="{00000000-0005-0000-0000-000058040000}"/>
    <cellStyle name="40% - Accent5 4 8" xfId="3931" xr:uid="{00000000-0005-0000-0000-000059040000}"/>
    <cellStyle name="40% - Accent5 5" xfId="1913" xr:uid="{00000000-0005-0000-0000-00005A040000}"/>
    <cellStyle name="40% - Accent5 5 2" xfId="2648" xr:uid="{00000000-0005-0000-0000-00005B040000}"/>
    <cellStyle name="40% - Accent5 5 2 2" xfId="4938" xr:uid="{00000000-0005-0000-0000-00005C040000}"/>
    <cellStyle name="40% - Accent5 5 3" xfId="2806" xr:uid="{00000000-0005-0000-0000-00005D040000}"/>
    <cellStyle name="40% - Accent5 5 3 2" xfId="5094" xr:uid="{00000000-0005-0000-0000-00005E040000}"/>
    <cellStyle name="40% - Accent5 5 4" xfId="3527" xr:uid="{00000000-0005-0000-0000-00005F040000}"/>
    <cellStyle name="40% - Accent5 5 5" xfId="2394" xr:uid="{00000000-0005-0000-0000-000060040000}"/>
    <cellStyle name="40% - Accent5 5 5 2" xfId="4752" xr:uid="{00000000-0005-0000-0000-000061040000}"/>
    <cellStyle name="40% - Accent5 6" xfId="352" xr:uid="{00000000-0005-0000-0000-000062040000}"/>
    <cellStyle name="40% - Accent5 6 2" xfId="2662" xr:uid="{00000000-0005-0000-0000-000063040000}"/>
    <cellStyle name="40% - Accent5 6 2 2" xfId="4952" xr:uid="{00000000-0005-0000-0000-000064040000}"/>
    <cellStyle name="40% - Accent5 6 3" xfId="2820" xr:uid="{00000000-0005-0000-0000-000065040000}"/>
    <cellStyle name="40% - Accent5 6 3 2" xfId="5108" xr:uid="{00000000-0005-0000-0000-000066040000}"/>
    <cellStyle name="40% - Accent5 6 4" xfId="2430" xr:uid="{00000000-0005-0000-0000-000067040000}"/>
    <cellStyle name="40% - Accent5 6 4 2" xfId="4766" xr:uid="{00000000-0005-0000-0000-000068040000}"/>
    <cellStyle name="40% - Accent5 7" xfId="2452" xr:uid="{00000000-0005-0000-0000-000069040000}"/>
    <cellStyle name="40% - Accent5 7 2" xfId="2675" xr:uid="{00000000-0005-0000-0000-00006A040000}"/>
    <cellStyle name="40% - Accent5 7 2 2" xfId="4965" xr:uid="{00000000-0005-0000-0000-00006B040000}"/>
    <cellStyle name="40% - Accent5 7 3" xfId="2833" xr:uid="{00000000-0005-0000-0000-00006C040000}"/>
    <cellStyle name="40% - Accent5 7 3 2" xfId="5121" xr:uid="{00000000-0005-0000-0000-00006D040000}"/>
    <cellStyle name="40% - Accent5 7 4" xfId="4780" xr:uid="{00000000-0005-0000-0000-00006E040000}"/>
    <cellStyle name="40% - Accent5 8" xfId="2473" xr:uid="{00000000-0005-0000-0000-00006F040000}"/>
    <cellStyle name="40% - Accent5 8 2" xfId="2688" xr:uid="{00000000-0005-0000-0000-000070040000}"/>
    <cellStyle name="40% - Accent5 8 2 2" xfId="4978" xr:uid="{00000000-0005-0000-0000-000071040000}"/>
    <cellStyle name="40% - Accent5 8 3" xfId="2846" xr:uid="{00000000-0005-0000-0000-000072040000}"/>
    <cellStyle name="40% - Accent5 8 3 2" xfId="5134" xr:uid="{00000000-0005-0000-0000-000073040000}"/>
    <cellStyle name="40% - Accent5 8 4" xfId="4794" xr:uid="{00000000-0005-0000-0000-000074040000}"/>
    <cellStyle name="40% - Accent5 9" xfId="2494" xr:uid="{00000000-0005-0000-0000-000075040000}"/>
    <cellStyle name="40% - Accent5 9 2" xfId="2701" xr:uid="{00000000-0005-0000-0000-000076040000}"/>
    <cellStyle name="40% - Accent5 9 2 2" xfId="4991" xr:uid="{00000000-0005-0000-0000-000077040000}"/>
    <cellStyle name="40% - Accent5 9 3" xfId="2859" xr:uid="{00000000-0005-0000-0000-000078040000}"/>
    <cellStyle name="40% - Accent5 9 3 2" xfId="5147" xr:uid="{00000000-0005-0000-0000-000079040000}"/>
    <cellStyle name="40% - Accent5 9 4" xfId="4807" xr:uid="{00000000-0005-0000-0000-00007A040000}"/>
    <cellStyle name="40% - Accent6" xfId="39" builtinId="51" customBuiltin="1"/>
    <cellStyle name="40% - Accent6 10" xfId="2516" xr:uid="{00000000-0005-0000-0000-00007C040000}"/>
    <cellStyle name="40% - Accent6 10 2" xfId="2716" xr:uid="{00000000-0005-0000-0000-00007D040000}"/>
    <cellStyle name="40% - Accent6 10 2 2" xfId="5006" xr:uid="{00000000-0005-0000-0000-00007E040000}"/>
    <cellStyle name="40% - Accent6 10 3" xfId="2874" xr:uid="{00000000-0005-0000-0000-00007F040000}"/>
    <cellStyle name="40% - Accent6 10 3 2" xfId="5162" xr:uid="{00000000-0005-0000-0000-000080040000}"/>
    <cellStyle name="40% - Accent6 10 4" xfId="4822" xr:uid="{00000000-0005-0000-0000-000081040000}"/>
    <cellStyle name="40% - Accent6 11" xfId="2528" xr:uid="{00000000-0005-0000-0000-000082040000}"/>
    <cellStyle name="40% - Accent6 11 2" xfId="2728" xr:uid="{00000000-0005-0000-0000-000083040000}"/>
    <cellStyle name="40% - Accent6 11 2 2" xfId="5018" xr:uid="{00000000-0005-0000-0000-000084040000}"/>
    <cellStyle name="40% - Accent6 11 3" xfId="2886" xr:uid="{00000000-0005-0000-0000-000085040000}"/>
    <cellStyle name="40% - Accent6 11 3 2" xfId="5174" xr:uid="{00000000-0005-0000-0000-000086040000}"/>
    <cellStyle name="40% - Accent6 11 4" xfId="4834" xr:uid="{00000000-0005-0000-0000-000087040000}"/>
    <cellStyle name="40% - Accent6 12" xfId="2550" xr:uid="{00000000-0005-0000-0000-000088040000}"/>
    <cellStyle name="40% - Accent6 12 2" xfId="2741" xr:uid="{00000000-0005-0000-0000-000089040000}"/>
    <cellStyle name="40% - Accent6 12 2 2" xfId="5031" xr:uid="{00000000-0005-0000-0000-00008A040000}"/>
    <cellStyle name="40% - Accent6 12 3" xfId="2899" xr:uid="{00000000-0005-0000-0000-00008B040000}"/>
    <cellStyle name="40% - Accent6 12 3 2" xfId="5187" xr:uid="{00000000-0005-0000-0000-00008C040000}"/>
    <cellStyle name="40% - Accent6 12 4" xfId="4847" xr:uid="{00000000-0005-0000-0000-00008D040000}"/>
    <cellStyle name="40% - Accent6 13" xfId="2315" xr:uid="{00000000-0005-0000-0000-00008E040000}"/>
    <cellStyle name="40% - Accent6 13 2" xfId="4714" xr:uid="{00000000-0005-0000-0000-00008F040000}"/>
    <cellStyle name="40% - Accent6 14" xfId="2597" xr:uid="{00000000-0005-0000-0000-000090040000}"/>
    <cellStyle name="40% - Accent6 14 2" xfId="4887" xr:uid="{00000000-0005-0000-0000-000091040000}"/>
    <cellStyle name="40% - Accent6 15" xfId="2755" xr:uid="{00000000-0005-0000-0000-000092040000}"/>
    <cellStyle name="40% - Accent6 15 2" xfId="5043" xr:uid="{00000000-0005-0000-0000-000093040000}"/>
    <cellStyle name="40% - Accent6 16" xfId="2972" xr:uid="{00000000-0005-0000-0000-000094040000}"/>
    <cellStyle name="40% - Accent6 17" xfId="7300" xr:uid="{00000000-0005-0000-0000-000095040000}"/>
    <cellStyle name="40% - Accent6 18" xfId="7372" xr:uid="{00000000-0005-0000-0000-000096040000}"/>
    <cellStyle name="40% - Accent6 19" xfId="7392" xr:uid="{00000000-0005-0000-0000-000097040000}"/>
    <cellStyle name="40% - Accent6 2" xfId="64" xr:uid="{00000000-0005-0000-0000-000098040000}"/>
    <cellStyle name="40% - Accent6 2 2" xfId="359" xr:uid="{00000000-0005-0000-0000-000099040000}"/>
    <cellStyle name="40% - Accent6 2 2 2" xfId="2974" xr:uid="{00000000-0005-0000-0000-00009A040000}"/>
    <cellStyle name="40% - Accent6 2 2 3" xfId="2573" xr:uid="{00000000-0005-0000-0000-00009B040000}"/>
    <cellStyle name="40% - Accent6 2 2 3 2" xfId="4863" xr:uid="{00000000-0005-0000-0000-00009C040000}"/>
    <cellStyle name="40% - Accent6 2 2 4" xfId="4104" xr:uid="{00000000-0005-0000-0000-00009D040000}"/>
    <cellStyle name="40% - Accent6 2 2 5" xfId="4002" xr:uid="{00000000-0005-0000-0000-00009E040000}"/>
    <cellStyle name="40% - Accent6 2 3" xfId="358" xr:uid="{00000000-0005-0000-0000-00009F040000}"/>
    <cellStyle name="40% - Accent6 2 3 2" xfId="2975" xr:uid="{00000000-0005-0000-0000-0000A0040000}"/>
    <cellStyle name="40% - Accent6 2 3 3" xfId="2612" xr:uid="{00000000-0005-0000-0000-0000A1040000}"/>
    <cellStyle name="40% - Accent6 2 3 3 2" xfId="4902" xr:uid="{00000000-0005-0000-0000-0000A2040000}"/>
    <cellStyle name="40% - Accent6 2 4" xfId="2770" xr:uid="{00000000-0005-0000-0000-0000A3040000}"/>
    <cellStyle name="40% - Accent6 2 4 2" xfId="5058" xr:uid="{00000000-0005-0000-0000-0000A4040000}"/>
    <cellStyle name="40% - Accent6 2 5" xfId="2973" xr:uid="{00000000-0005-0000-0000-0000A5040000}"/>
    <cellStyle name="40% - Accent6 2 6" xfId="3955" xr:uid="{00000000-0005-0000-0000-0000A6040000}"/>
    <cellStyle name="40% - Accent6 3" xfId="360" xr:uid="{00000000-0005-0000-0000-0000A7040000}"/>
    <cellStyle name="40% - Accent6 3 2" xfId="2585" xr:uid="{00000000-0005-0000-0000-0000A8040000}"/>
    <cellStyle name="40% - Accent6 3 2 2" xfId="2977" xr:uid="{00000000-0005-0000-0000-0000A9040000}"/>
    <cellStyle name="40% - Accent6 3 2 3" xfId="4875" xr:uid="{00000000-0005-0000-0000-0000AA040000}"/>
    <cellStyle name="40% - Accent6 3 3" xfId="2625" xr:uid="{00000000-0005-0000-0000-0000AB040000}"/>
    <cellStyle name="40% - Accent6 3 3 2" xfId="3528" xr:uid="{00000000-0005-0000-0000-0000AC040000}"/>
    <cellStyle name="40% - Accent6 3 3 2 2" xfId="3857" xr:uid="{00000000-0005-0000-0000-0000AD040000}"/>
    <cellStyle name="40% - Accent6 3 3 3" xfId="4915" xr:uid="{00000000-0005-0000-0000-0000AE040000}"/>
    <cellStyle name="40% - Accent6 3 4" xfId="2783" xr:uid="{00000000-0005-0000-0000-0000AF040000}"/>
    <cellStyle name="40% - Accent6 3 4 2" xfId="3529" xr:uid="{00000000-0005-0000-0000-0000B0040000}"/>
    <cellStyle name="40% - Accent6 3 4 3" xfId="5071" xr:uid="{00000000-0005-0000-0000-0000B1040000}"/>
    <cellStyle name="40% - Accent6 3 5" xfId="2976" xr:uid="{00000000-0005-0000-0000-0000B2040000}"/>
    <cellStyle name="40% - Accent6 3 6" xfId="2365" xr:uid="{00000000-0005-0000-0000-0000B3040000}"/>
    <cellStyle name="40% - Accent6 3 6 2" xfId="4729" xr:uid="{00000000-0005-0000-0000-0000B4040000}"/>
    <cellStyle name="40% - Accent6 3 7" xfId="4105" xr:uid="{00000000-0005-0000-0000-0000B5040000}"/>
    <cellStyle name="40% - Accent6 3 8" xfId="3980" xr:uid="{00000000-0005-0000-0000-0000B6040000}"/>
    <cellStyle name="40% - Accent6 4" xfId="361" xr:uid="{00000000-0005-0000-0000-0000B7040000}"/>
    <cellStyle name="40% - Accent6 4 2" xfId="2638" xr:uid="{00000000-0005-0000-0000-0000B8040000}"/>
    <cellStyle name="40% - Accent6 4 2 2" xfId="4928" xr:uid="{00000000-0005-0000-0000-0000B9040000}"/>
    <cellStyle name="40% - Accent6 4 3" xfId="2796" xr:uid="{00000000-0005-0000-0000-0000BA040000}"/>
    <cellStyle name="40% - Accent6 4 3 2" xfId="5084" xr:uid="{00000000-0005-0000-0000-0000BB040000}"/>
    <cellStyle name="40% - Accent6 4 4" xfId="2978" xr:uid="{00000000-0005-0000-0000-0000BC040000}"/>
    <cellStyle name="40% - Accent6 4 5" xfId="3530" xr:uid="{00000000-0005-0000-0000-0000BD040000}"/>
    <cellStyle name="40% - Accent6 4 5 2" xfId="3858" xr:uid="{00000000-0005-0000-0000-0000BE040000}"/>
    <cellStyle name="40% - Accent6 4 6" xfId="2383" xr:uid="{00000000-0005-0000-0000-0000BF040000}"/>
    <cellStyle name="40% - Accent6 4 6 2" xfId="4742" xr:uid="{00000000-0005-0000-0000-0000C0040000}"/>
    <cellStyle name="40% - Accent6 4 7" xfId="4106" xr:uid="{00000000-0005-0000-0000-0000C1040000}"/>
    <cellStyle name="40% - Accent6 4 8" xfId="3933" xr:uid="{00000000-0005-0000-0000-0000C2040000}"/>
    <cellStyle name="40% - Accent6 5" xfId="1912" xr:uid="{00000000-0005-0000-0000-0000C3040000}"/>
    <cellStyle name="40% - Accent6 5 2" xfId="2650" xr:uid="{00000000-0005-0000-0000-0000C4040000}"/>
    <cellStyle name="40% - Accent6 5 2 2" xfId="4940" xr:uid="{00000000-0005-0000-0000-0000C5040000}"/>
    <cellStyle name="40% - Accent6 5 3" xfId="2808" xr:uid="{00000000-0005-0000-0000-0000C6040000}"/>
    <cellStyle name="40% - Accent6 5 3 2" xfId="5096" xr:uid="{00000000-0005-0000-0000-0000C7040000}"/>
    <cellStyle name="40% - Accent6 5 4" xfId="3531" xr:uid="{00000000-0005-0000-0000-0000C8040000}"/>
    <cellStyle name="40% - Accent6 5 5" xfId="2396" xr:uid="{00000000-0005-0000-0000-0000C9040000}"/>
    <cellStyle name="40% - Accent6 5 5 2" xfId="4754" xr:uid="{00000000-0005-0000-0000-0000CA040000}"/>
    <cellStyle name="40% - Accent6 6" xfId="357" xr:uid="{00000000-0005-0000-0000-0000CB040000}"/>
    <cellStyle name="40% - Accent6 6 2" xfId="2664" xr:uid="{00000000-0005-0000-0000-0000CC040000}"/>
    <cellStyle name="40% - Accent6 6 2 2" xfId="4954" xr:uid="{00000000-0005-0000-0000-0000CD040000}"/>
    <cellStyle name="40% - Accent6 6 3" xfId="2822" xr:uid="{00000000-0005-0000-0000-0000CE040000}"/>
    <cellStyle name="40% - Accent6 6 3 2" xfId="5110" xr:uid="{00000000-0005-0000-0000-0000CF040000}"/>
    <cellStyle name="40% - Accent6 6 4" xfId="2434" xr:uid="{00000000-0005-0000-0000-0000D0040000}"/>
    <cellStyle name="40% - Accent6 6 4 2" xfId="4769" xr:uid="{00000000-0005-0000-0000-0000D1040000}"/>
    <cellStyle name="40% - Accent6 7" xfId="2456" xr:uid="{00000000-0005-0000-0000-0000D2040000}"/>
    <cellStyle name="40% - Accent6 7 2" xfId="2677" xr:uid="{00000000-0005-0000-0000-0000D3040000}"/>
    <cellStyle name="40% - Accent6 7 2 2" xfId="4967" xr:uid="{00000000-0005-0000-0000-0000D4040000}"/>
    <cellStyle name="40% - Accent6 7 3" xfId="2835" xr:uid="{00000000-0005-0000-0000-0000D5040000}"/>
    <cellStyle name="40% - Accent6 7 3 2" xfId="5123" xr:uid="{00000000-0005-0000-0000-0000D6040000}"/>
    <cellStyle name="40% - Accent6 7 4" xfId="4783" xr:uid="{00000000-0005-0000-0000-0000D7040000}"/>
    <cellStyle name="40% - Accent6 8" xfId="2477" xr:uid="{00000000-0005-0000-0000-0000D8040000}"/>
    <cellStyle name="40% - Accent6 8 2" xfId="2690" xr:uid="{00000000-0005-0000-0000-0000D9040000}"/>
    <cellStyle name="40% - Accent6 8 2 2" xfId="4980" xr:uid="{00000000-0005-0000-0000-0000DA040000}"/>
    <cellStyle name="40% - Accent6 8 3" xfId="2848" xr:uid="{00000000-0005-0000-0000-0000DB040000}"/>
    <cellStyle name="40% - Accent6 8 3 2" xfId="5136" xr:uid="{00000000-0005-0000-0000-0000DC040000}"/>
    <cellStyle name="40% - Accent6 8 4" xfId="4796" xr:uid="{00000000-0005-0000-0000-0000DD040000}"/>
    <cellStyle name="40% - Accent6 9" xfId="2498" xr:uid="{00000000-0005-0000-0000-0000DE040000}"/>
    <cellStyle name="40% - Accent6 9 2" xfId="2703" xr:uid="{00000000-0005-0000-0000-0000DF040000}"/>
    <cellStyle name="40% - Accent6 9 2 2" xfId="4993" xr:uid="{00000000-0005-0000-0000-0000E0040000}"/>
    <cellStyle name="40% - Accent6 9 3" xfId="2861" xr:uid="{00000000-0005-0000-0000-0000E1040000}"/>
    <cellStyle name="40% - Accent6 9 3 2" xfId="5149" xr:uid="{00000000-0005-0000-0000-0000E2040000}"/>
    <cellStyle name="40% - Accent6 9 4" xfId="4809" xr:uid="{00000000-0005-0000-0000-0000E3040000}"/>
    <cellStyle name="60% - Accent1" xfId="20" builtinId="32" customBuiltin="1"/>
    <cellStyle name="60% - Accent1 2" xfId="275" xr:uid="{00000000-0005-0000-0000-0000E5040000}"/>
    <cellStyle name="60% - Accent1 2 2" xfId="363" xr:uid="{00000000-0005-0000-0000-0000E6040000}"/>
    <cellStyle name="60% - Accent1 2 2 2" xfId="3533" xr:uid="{00000000-0005-0000-0000-0000E7040000}"/>
    <cellStyle name="60% - Accent1 2 2 3" xfId="3532" xr:uid="{00000000-0005-0000-0000-0000E8040000}"/>
    <cellStyle name="60% - Accent1 2 3" xfId="2981" xr:uid="{00000000-0005-0000-0000-0000E9040000}"/>
    <cellStyle name="60% - Accent1 2 4" xfId="2980" xr:uid="{00000000-0005-0000-0000-0000EA040000}"/>
    <cellStyle name="60% - Accent1 3" xfId="364" xr:uid="{00000000-0005-0000-0000-0000EB040000}"/>
    <cellStyle name="60% - Accent1 3 2" xfId="2983" xr:uid="{00000000-0005-0000-0000-0000EC040000}"/>
    <cellStyle name="60% - Accent1 3 2 2" xfId="3535" xr:uid="{00000000-0005-0000-0000-0000ED040000}"/>
    <cellStyle name="60% - Accent1 3 3" xfId="3536" xr:uid="{00000000-0005-0000-0000-0000EE040000}"/>
    <cellStyle name="60% - Accent1 3 4" xfId="3537" xr:uid="{00000000-0005-0000-0000-0000EF040000}"/>
    <cellStyle name="60% - Accent1 3 5" xfId="2982" xr:uid="{00000000-0005-0000-0000-0000F0040000}"/>
    <cellStyle name="60% - Accent1 4" xfId="1911" xr:uid="{00000000-0005-0000-0000-0000F1040000}"/>
    <cellStyle name="60% - Accent1 4 2" xfId="3538" xr:uid="{00000000-0005-0000-0000-0000F2040000}"/>
    <cellStyle name="60% - Accent1 5" xfId="362" xr:uid="{00000000-0005-0000-0000-0000F3040000}"/>
    <cellStyle name="60% - Accent1 5 2" xfId="3539" xr:uid="{00000000-0005-0000-0000-0000F4040000}"/>
    <cellStyle name="60% - Accent1 5 3" xfId="2979" xr:uid="{00000000-0005-0000-0000-0000F5040000}"/>
    <cellStyle name="60% - Accent2" xfId="24" builtinId="36" customBuiltin="1"/>
    <cellStyle name="60% - Accent2 2" xfId="277" xr:uid="{00000000-0005-0000-0000-0000F7040000}"/>
    <cellStyle name="60% - Accent2 2 2" xfId="366" xr:uid="{00000000-0005-0000-0000-0000F8040000}"/>
    <cellStyle name="60% - Accent2 2 2 2" xfId="3541" xr:uid="{00000000-0005-0000-0000-0000F9040000}"/>
    <cellStyle name="60% - Accent2 2 2 3" xfId="3540" xr:uid="{00000000-0005-0000-0000-0000FA040000}"/>
    <cellStyle name="60% - Accent2 2 3" xfId="2986" xr:uid="{00000000-0005-0000-0000-0000FB040000}"/>
    <cellStyle name="60% - Accent2 2 4" xfId="2985" xr:uid="{00000000-0005-0000-0000-0000FC040000}"/>
    <cellStyle name="60% - Accent2 3" xfId="367" xr:uid="{00000000-0005-0000-0000-0000FD040000}"/>
    <cellStyle name="60% - Accent2 3 2" xfId="2988" xr:uid="{00000000-0005-0000-0000-0000FE040000}"/>
    <cellStyle name="60% - Accent2 3 2 2" xfId="3542" xr:uid="{00000000-0005-0000-0000-0000FF040000}"/>
    <cellStyle name="60% - Accent2 3 3" xfId="3543" xr:uid="{00000000-0005-0000-0000-000000050000}"/>
    <cellStyle name="60% - Accent2 3 4" xfId="3544" xr:uid="{00000000-0005-0000-0000-000001050000}"/>
    <cellStyle name="60% - Accent2 3 5" xfId="2987" xr:uid="{00000000-0005-0000-0000-000002050000}"/>
    <cellStyle name="60% - Accent2 4" xfId="1910" xr:uid="{00000000-0005-0000-0000-000003050000}"/>
    <cellStyle name="60% - Accent2 4 2" xfId="3545" xr:uid="{00000000-0005-0000-0000-000004050000}"/>
    <cellStyle name="60% - Accent2 5" xfId="365" xr:uid="{00000000-0005-0000-0000-000005050000}"/>
    <cellStyle name="60% - Accent2 5 2" xfId="3546" xr:uid="{00000000-0005-0000-0000-000006050000}"/>
    <cellStyle name="60% - Accent2 5 3" xfId="2984" xr:uid="{00000000-0005-0000-0000-000007050000}"/>
    <cellStyle name="60% - Accent3" xfId="28" builtinId="40" customBuiltin="1"/>
    <cellStyle name="60% - Accent3 2" xfId="279" xr:uid="{00000000-0005-0000-0000-000009050000}"/>
    <cellStyle name="60% - Accent3 2 2" xfId="369" xr:uid="{00000000-0005-0000-0000-00000A050000}"/>
    <cellStyle name="60% - Accent3 2 2 2" xfId="3548" xr:uid="{00000000-0005-0000-0000-00000B050000}"/>
    <cellStyle name="60% - Accent3 2 2 3" xfId="3547" xr:uid="{00000000-0005-0000-0000-00000C050000}"/>
    <cellStyle name="60% - Accent3 2 3" xfId="2991" xr:uid="{00000000-0005-0000-0000-00000D050000}"/>
    <cellStyle name="60% - Accent3 2 4" xfId="2990" xr:uid="{00000000-0005-0000-0000-00000E050000}"/>
    <cellStyle name="60% - Accent3 3" xfId="370" xr:uid="{00000000-0005-0000-0000-00000F050000}"/>
    <cellStyle name="60% - Accent3 3 2" xfId="2993" xr:uid="{00000000-0005-0000-0000-000010050000}"/>
    <cellStyle name="60% - Accent3 3 2 2" xfId="3549" xr:uid="{00000000-0005-0000-0000-000011050000}"/>
    <cellStyle name="60% - Accent3 3 3" xfId="3550" xr:uid="{00000000-0005-0000-0000-000012050000}"/>
    <cellStyle name="60% - Accent3 3 4" xfId="3551" xr:uid="{00000000-0005-0000-0000-000013050000}"/>
    <cellStyle name="60% - Accent3 3 5" xfId="2992" xr:uid="{00000000-0005-0000-0000-000014050000}"/>
    <cellStyle name="60% - Accent3 4" xfId="1909" xr:uid="{00000000-0005-0000-0000-000015050000}"/>
    <cellStyle name="60% - Accent3 4 2" xfId="3552" xr:uid="{00000000-0005-0000-0000-000016050000}"/>
    <cellStyle name="60% - Accent3 5" xfId="368" xr:uid="{00000000-0005-0000-0000-000017050000}"/>
    <cellStyle name="60% - Accent3 5 2" xfId="3553" xr:uid="{00000000-0005-0000-0000-000018050000}"/>
    <cellStyle name="60% - Accent3 5 3" xfId="2989" xr:uid="{00000000-0005-0000-0000-000019050000}"/>
    <cellStyle name="60% - Accent4" xfId="32" builtinId="44" customBuiltin="1"/>
    <cellStyle name="60% - Accent4 2" xfId="281" xr:uid="{00000000-0005-0000-0000-00001B050000}"/>
    <cellStyle name="60% - Accent4 2 2" xfId="372" xr:uid="{00000000-0005-0000-0000-00001C050000}"/>
    <cellStyle name="60% - Accent4 2 2 2" xfId="3555" xr:uid="{00000000-0005-0000-0000-00001D050000}"/>
    <cellStyle name="60% - Accent4 2 2 3" xfId="3554" xr:uid="{00000000-0005-0000-0000-00001E050000}"/>
    <cellStyle name="60% - Accent4 2 3" xfId="2996" xr:uid="{00000000-0005-0000-0000-00001F050000}"/>
    <cellStyle name="60% - Accent4 2 4" xfId="2995" xr:uid="{00000000-0005-0000-0000-000020050000}"/>
    <cellStyle name="60% - Accent4 3" xfId="373" xr:uid="{00000000-0005-0000-0000-000021050000}"/>
    <cellStyle name="60% - Accent4 3 2" xfId="2998" xr:uid="{00000000-0005-0000-0000-000022050000}"/>
    <cellStyle name="60% - Accent4 3 2 2" xfId="3556" xr:uid="{00000000-0005-0000-0000-000023050000}"/>
    <cellStyle name="60% - Accent4 3 3" xfId="3557" xr:uid="{00000000-0005-0000-0000-000024050000}"/>
    <cellStyle name="60% - Accent4 3 4" xfId="3558" xr:uid="{00000000-0005-0000-0000-000025050000}"/>
    <cellStyle name="60% - Accent4 3 5" xfId="2997" xr:uid="{00000000-0005-0000-0000-000026050000}"/>
    <cellStyle name="60% - Accent4 4" xfId="1908" xr:uid="{00000000-0005-0000-0000-000027050000}"/>
    <cellStyle name="60% - Accent4 4 2" xfId="3559" xr:uid="{00000000-0005-0000-0000-000028050000}"/>
    <cellStyle name="60% - Accent4 5" xfId="371" xr:uid="{00000000-0005-0000-0000-000029050000}"/>
    <cellStyle name="60% - Accent4 5 2" xfId="3560" xr:uid="{00000000-0005-0000-0000-00002A050000}"/>
    <cellStyle name="60% - Accent4 5 3" xfId="2994" xr:uid="{00000000-0005-0000-0000-00002B050000}"/>
    <cellStyle name="60% - Accent5" xfId="36" builtinId="48" customBuiltin="1"/>
    <cellStyle name="60% - Accent5 2" xfId="283" xr:uid="{00000000-0005-0000-0000-00002D050000}"/>
    <cellStyle name="60% - Accent5 2 2" xfId="375" xr:uid="{00000000-0005-0000-0000-00002E050000}"/>
    <cellStyle name="60% - Accent5 2 2 2" xfId="3562" xr:uid="{00000000-0005-0000-0000-00002F050000}"/>
    <cellStyle name="60% - Accent5 2 2 3" xfId="3561" xr:uid="{00000000-0005-0000-0000-000030050000}"/>
    <cellStyle name="60% - Accent5 2 3" xfId="3001" xr:uid="{00000000-0005-0000-0000-000031050000}"/>
    <cellStyle name="60% - Accent5 2 4" xfId="3000" xr:uid="{00000000-0005-0000-0000-000032050000}"/>
    <cellStyle name="60% - Accent5 3" xfId="376" xr:uid="{00000000-0005-0000-0000-000033050000}"/>
    <cellStyle name="60% - Accent5 3 2" xfId="3003" xr:uid="{00000000-0005-0000-0000-000034050000}"/>
    <cellStyle name="60% - Accent5 3 2 2" xfId="3563" xr:uid="{00000000-0005-0000-0000-000035050000}"/>
    <cellStyle name="60% - Accent5 3 3" xfId="3564" xr:uid="{00000000-0005-0000-0000-000036050000}"/>
    <cellStyle name="60% - Accent5 3 4" xfId="3565" xr:uid="{00000000-0005-0000-0000-000037050000}"/>
    <cellStyle name="60% - Accent5 3 5" xfId="3002" xr:uid="{00000000-0005-0000-0000-000038050000}"/>
    <cellStyle name="60% - Accent5 4" xfId="1907" xr:uid="{00000000-0005-0000-0000-000039050000}"/>
    <cellStyle name="60% - Accent5 4 2" xfId="3566" xr:uid="{00000000-0005-0000-0000-00003A050000}"/>
    <cellStyle name="60% - Accent5 5" xfId="374" xr:uid="{00000000-0005-0000-0000-00003B050000}"/>
    <cellStyle name="60% - Accent5 5 2" xfId="3567" xr:uid="{00000000-0005-0000-0000-00003C050000}"/>
    <cellStyle name="60% - Accent5 5 3" xfId="2999" xr:uid="{00000000-0005-0000-0000-00003D050000}"/>
    <cellStyle name="60% - Accent6" xfId="40" builtinId="52" customBuiltin="1"/>
    <cellStyle name="60% - Accent6 2" xfId="285" xr:uid="{00000000-0005-0000-0000-00003F050000}"/>
    <cellStyle name="60% - Accent6 2 2" xfId="378" xr:uid="{00000000-0005-0000-0000-000040050000}"/>
    <cellStyle name="60% - Accent6 2 2 2" xfId="3569" xr:uid="{00000000-0005-0000-0000-000041050000}"/>
    <cellStyle name="60% - Accent6 2 2 3" xfId="3568" xr:uid="{00000000-0005-0000-0000-000042050000}"/>
    <cellStyle name="60% - Accent6 2 3" xfId="3006" xr:uid="{00000000-0005-0000-0000-000043050000}"/>
    <cellStyle name="60% - Accent6 2 4" xfId="3005" xr:uid="{00000000-0005-0000-0000-000044050000}"/>
    <cellStyle name="60% - Accent6 3" xfId="379" xr:uid="{00000000-0005-0000-0000-000045050000}"/>
    <cellStyle name="60% - Accent6 3 2" xfId="3008" xr:uid="{00000000-0005-0000-0000-000046050000}"/>
    <cellStyle name="60% - Accent6 3 2 2" xfId="3570" xr:uid="{00000000-0005-0000-0000-000047050000}"/>
    <cellStyle name="60% - Accent6 3 3" xfId="3571" xr:uid="{00000000-0005-0000-0000-000048050000}"/>
    <cellStyle name="60% - Accent6 3 4" xfId="3572" xr:uid="{00000000-0005-0000-0000-000049050000}"/>
    <cellStyle name="60% - Accent6 3 5" xfId="3007" xr:uid="{00000000-0005-0000-0000-00004A050000}"/>
    <cellStyle name="60% - Accent6 4" xfId="1906" xr:uid="{00000000-0005-0000-0000-00004B050000}"/>
    <cellStyle name="60% - Accent6 4 2" xfId="3573" xr:uid="{00000000-0005-0000-0000-00004C050000}"/>
    <cellStyle name="60% - Accent6 5" xfId="377" xr:uid="{00000000-0005-0000-0000-00004D050000}"/>
    <cellStyle name="60% - Accent6 5 2" xfId="3574" xr:uid="{00000000-0005-0000-0000-00004E050000}"/>
    <cellStyle name="60% - Accent6 5 3" xfId="3004" xr:uid="{00000000-0005-0000-0000-00004F050000}"/>
    <cellStyle name="Accent1" xfId="17" builtinId="29" customBuiltin="1"/>
    <cellStyle name="Accent1 - 20%" xfId="2147" xr:uid="{00000000-0005-0000-0000-000051050000}"/>
    <cellStyle name="Accent1 - 40%" xfId="2148" xr:uid="{00000000-0005-0000-0000-000052050000}"/>
    <cellStyle name="Accent1 - 60%" xfId="2149" xr:uid="{00000000-0005-0000-0000-000053050000}"/>
    <cellStyle name="Accent1 10" xfId="3010" xr:uid="{00000000-0005-0000-0000-000054050000}"/>
    <cellStyle name="Accent1 11" xfId="3011" xr:uid="{00000000-0005-0000-0000-000055050000}"/>
    <cellStyle name="Accent1 12" xfId="3012" xr:uid="{00000000-0005-0000-0000-000056050000}"/>
    <cellStyle name="Accent1 13" xfId="3013" xr:uid="{00000000-0005-0000-0000-000057050000}"/>
    <cellStyle name="Accent1 14" xfId="3014" xr:uid="{00000000-0005-0000-0000-000058050000}"/>
    <cellStyle name="Accent1 15" xfId="3015" xr:uid="{00000000-0005-0000-0000-000059050000}"/>
    <cellStyle name="Accent1 16" xfId="3016" xr:uid="{00000000-0005-0000-0000-00005A050000}"/>
    <cellStyle name="Accent1 17" xfId="3017" xr:uid="{00000000-0005-0000-0000-00005B050000}"/>
    <cellStyle name="Accent1 18" xfId="3018" xr:uid="{00000000-0005-0000-0000-00005C050000}"/>
    <cellStyle name="Accent1 19" xfId="3019" xr:uid="{00000000-0005-0000-0000-00005D050000}"/>
    <cellStyle name="Accent1 2" xfId="273" xr:uid="{00000000-0005-0000-0000-00005E050000}"/>
    <cellStyle name="Accent1 2 2" xfId="381" xr:uid="{00000000-0005-0000-0000-00005F050000}"/>
    <cellStyle name="Accent1 2 2 2" xfId="3577" xr:uid="{00000000-0005-0000-0000-000060050000}"/>
    <cellStyle name="Accent1 2 2 3" xfId="3576" xr:uid="{00000000-0005-0000-0000-000061050000}"/>
    <cellStyle name="Accent1 2 3" xfId="3021" xr:uid="{00000000-0005-0000-0000-000062050000}"/>
    <cellStyle name="Accent1 2 4" xfId="3022" xr:uid="{00000000-0005-0000-0000-000063050000}"/>
    <cellStyle name="Accent1 2 5" xfId="3020" xr:uid="{00000000-0005-0000-0000-000064050000}"/>
    <cellStyle name="Accent1 20" xfId="3023" xr:uid="{00000000-0005-0000-0000-000065050000}"/>
    <cellStyle name="Accent1 21" xfId="3024" xr:uid="{00000000-0005-0000-0000-000066050000}"/>
    <cellStyle name="Accent1 22" xfId="3025" xr:uid="{00000000-0005-0000-0000-000067050000}"/>
    <cellStyle name="Accent1 23" xfId="3026" xr:uid="{00000000-0005-0000-0000-000068050000}"/>
    <cellStyle name="Accent1 24" xfId="3027" xr:uid="{00000000-0005-0000-0000-000069050000}"/>
    <cellStyle name="Accent1 25" xfId="3028" xr:uid="{00000000-0005-0000-0000-00006A050000}"/>
    <cellStyle name="Accent1 26" xfId="3029" xr:uid="{00000000-0005-0000-0000-00006B050000}"/>
    <cellStyle name="Accent1 27" xfId="3009" xr:uid="{00000000-0005-0000-0000-00006C050000}"/>
    <cellStyle name="Accent1 28" xfId="3473" xr:uid="{00000000-0005-0000-0000-00006D050000}"/>
    <cellStyle name="Accent1 29" xfId="3575" xr:uid="{00000000-0005-0000-0000-00006E050000}"/>
    <cellStyle name="Accent1 3" xfId="382" xr:uid="{00000000-0005-0000-0000-00006F050000}"/>
    <cellStyle name="Accent1 3 2" xfId="3031" xr:uid="{00000000-0005-0000-0000-000070050000}"/>
    <cellStyle name="Accent1 3 2 2" xfId="3578" xr:uid="{00000000-0005-0000-0000-000071050000}"/>
    <cellStyle name="Accent1 3 3" xfId="3579" xr:uid="{00000000-0005-0000-0000-000072050000}"/>
    <cellStyle name="Accent1 3 4" xfId="3580" xr:uid="{00000000-0005-0000-0000-000073050000}"/>
    <cellStyle name="Accent1 3 5" xfId="3030" xr:uid="{00000000-0005-0000-0000-000074050000}"/>
    <cellStyle name="Accent1 30" xfId="3714" xr:uid="{00000000-0005-0000-0000-000075050000}"/>
    <cellStyle name="Accent1 31" xfId="7239" xr:uid="{00000000-0005-0000-0000-000076050000}"/>
    <cellStyle name="Accent1 32" xfId="7250" xr:uid="{00000000-0005-0000-0000-000077050000}"/>
    <cellStyle name="Accent1 4" xfId="1905" xr:uid="{00000000-0005-0000-0000-000078050000}"/>
    <cellStyle name="Accent1 4 2" xfId="3582" xr:uid="{00000000-0005-0000-0000-000079050000}"/>
    <cellStyle name="Accent1 4 3" xfId="3581" xr:uid="{00000000-0005-0000-0000-00007A050000}"/>
    <cellStyle name="Accent1 5" xfId="380" xr:uid="{00000000-0005-0000-0000-00007B050000}"/>
    <cellStyle name="Accent1 5 2" xfId="3584" xr:uid="{00000000-0005-0000-0000-00007C050000}"/>
    <cellStyle name="Accent1 5 3" xfId="3583" xr:uid="{00000000-0005-0000-0000-00007D050000}"/>
    <cellStyle name="Accent1 5 4" xfId="3032" xr:uid="{00000000-0005-0000-0000-00007E050000}"/>
    <cellStyle name="Accent1 6" xfId="3033" xr:uid="{00000000-0005-0000-0000-00007F050000}"/>
    <cellStyle name="Accent1 7" xfId="3034" xr:uid="{00000000-0005-0000-0000-000080050000}"/>
    <cellStyle name="Accent1 8" xfId="3035" xr:uid="{00000000-0005-0000-0000-000081050000}"/>
    <cellStyle name="Accent1 9" xfId="3036" xr:uid="{00000000-0005-0000-0000-000082050000}"/>
    <cellStyle name="Accent2" xfId="21" builtinId="33" customBuiltin="1"/>
    <cellStyle name="Accent2 - 20%" xfId="2150" xr:uid="{00000000-0005-0000-0000-000084050000}"/>
    <cellStyle name="Accent2 - 40%" xfId="2151" xr:uid="{00000000-0005-0000-0000-000085050000}"/>
    <cellStyle name="Accent2 - 60%" xfId="2152" xr:uid="{00000000-0005-0000-0000-000086050000}"/>
    <cellStyle name="Accent2 10" xfId="3038" xr:uid="{00000000-0005-0000-0000-000087050000}"/>
    <cellStyle name="Accent2 11" xfId="3039" xr:uid="{00000000-0005-0000-0000-000088050000}"/>
    <cellStyle name="Accent2 12" xfId="3040" xr:uid="{00000000-0005-0000-0000-000089050000}"/>
    <cellStyle name="Accent2 13" xfId="3041" xr:uid="{00000000-0005-0000-0000-00008A050000}"/>
    <cellStyle name="Accent2 14" xfId="3042" xr:uid="{00000000-0005-0000-0000-00008B050000}"/>
    <cellStyle name="Accent2 15" xfId="3043" xr:uid="{00000000-0005-0000-0000-00008C050000}"/>
    <cellStyle name="Accent2 16" xfId="3044" xr:uid="{00000000-0005-0000-0000-00008D050000}"/>
    <cellStyle name="Accent2 17" xfId="3045" xr:uid="{00000000-0005-0000-0000-00008E050000}"/>
    <cellStyle name="Accent2 18" xfId="3046" xr:uid="{00000000-0005-0000-0000-00008F050000}"/>
    <cellStyle name="Accent2 19" xfId="3047" xr:uid="{00000000-0005-0000-0000-000090050000}"/>
    <cellStyle name="Accent2 2" xfId="276" xr:uid="{00000000-0005-0000-0000-000091050000}"/>
    <cellStyle name="Accent2 2 2" xfId="384" xr:uid="{00000000-0005-0000-0000-000092050000}"/>
    <cellStyle name="Accent2 2 2 2" xfId="3587" xr:uid="{00000000-0005-0000-0000-000093050000}"/>
    <cellStyle name="Accent2 2 2 3" xfId="3586" xr:uid="{00000000-0005-0000-0000-000094050000}"/>
    <cellStyle name="Accent2 2 3" xfId="3049" xr:uid="{00000000-0005-0000-0000-000095050000}"/>
    <cellStyle name="Accent2 2 4" xfId="3050" xr:uid="{00000000-0005-0000-0000-000096050000}"/>
    <cellStyle name="Accent2 2 5" xfId="3048" xr:uid="{00000000-0005-0000-0000-000097050000}"/>
    <cellStyle name="Accent2 20" xfId="3051" xr:uid="{00000000-0005-0000-0000-000098050000}"/>
    <cellStyle name="Accent2 21" xfId="3052" xr:uid="{00000000-0005-0000-0000-000099050000}"/>
    <cellStyle name="Accent2 22" xfId="3053" xr:uid="{00000000-0005-0000-0000-00009A050000}"/>
    <cellStyle name="Accent2 23" xfId="3054" xr:uid="{00000000-0005-0000-0000-00009B050000}"/>
    <cellStyle name="Accent2 24" xfId="3055" xr:uid="{00000000-0005-0000-0000-00009C050000}"/>
    <cellStyle name="Accent2 25" xfId="3056" xr:uid="{00000000-0005-0000-0000-00009D050000}"/>
    <cellStyle name="Accent2 26" xfId="3057" xr:uid="{00000000-0005-0000-0000-00009E050000}"/>
    <cellStyle name="Accent2 27" xfId="3037" xr:uid="{00000000-0005-0000-0000-00009F050000}"/>
    <cellStyle name="Accent2 28" xfId="3474" xr:uid="{00000000-0005-0000-0000-0000A0050000}"/>
    <cellStyle name="Accent2 29" xfId="3585" xr:uid="{00000000-0005-0000-0000-0000A1050000}"/>
    <cellStyle name="Accent2 3" xfId="385" xr:uid="{00000000-0005-0000-0000-0000A2050000}"/>
    <cellStyle name="Accent2 3 2" xfId="3059" xr:uid="{00000000-0005-0000-0000-0000A3050000}"/>
    <cellStyle name="Accent2 3 2 2" xfId="3588" xr:uid="{00000000-0005-0000-0000-0000A4050000}"/>
    <cellStyle name="Accent2 3 3" xfId="3589" xr:uid="{00000000-0005-0000-0000-0000A5050000}"/>
    <cellStyle name="Accent2 3 4" xfId="3590" xr:uid="{00000000-0005-0000-0000-0000A6050000}"/>
    <cellStyle name="Accent2 3 5" xfId="3058" xr:uid="{00000000-0005-0000-0000-0000A7050000}"/>
    <cellStyle name="Accent2 30" xfId="3699" xr:uid="{00000000-0005-0000-0000-0000A8050000}"/>
    <cellStyle name="Accent2 31" xfId="7240" xr:uid="{00000000-0005-0000-0000-0000A9050000}"/>
    <cellStyle name="Accent2 32" xfId="7224" xr:uid="{00000000-0005-0000-0000-0000AA050000}"/>
    <cellStyle name="Accent2 4" xfId="1904" xr:uid="{00000000-0005-0000-0000-0000AB050000}"/>
    <cellStyle name="Accent2 4 2" xfId="3592" xr:uid="{00000000-0005-0000-0000-0000AC050000}"/>
    <cellStyle name="Accent2 4 3" xfId="3591" xr:uid="{00000000-0005-0000-0000-0000AD050000}"/>
    <cellStyle name="Accent2 5" xfId="383" xr:uid="{00000000-0005-0000-0000-0000AE050000}"/>
    <cellStyle name="Accent2 5 2" xfId="3594" xr:uid="{00000000-0005-0000-0000-0000AF050000}"/>
    <cellStyle name="Accent2 5 3" xfId="3593" xr:uid="{00000000-0005-0000-0000-0000B0050000}"/>
    <cellStyle name="Accent2 5 4" xfId="3060" xr:uid="{00000000-0005-0000-0000-0000B1050000}"/>
    <cellStyle name="Accent2 6" xfId="3061" xr:uid="{00000000-0005-0000-0000-0000B2050000}"/>
    <cellStyle name="Accent2 7" xfId="3062" xr:uid="{00000000-0005-0000-0000-0000B3050000}"/>
    <cellStyle name="Accent2 8" xfId="3063" xr:uid="{00000000-0005-0000-0000-0000B4050000}"/>
    <cellStyle name="Accent2 9" xfId="3064" xr:uid="{00000000-0005-0000-0000-0000B5050000}"/>
    <cellStyle name="Accent3" xfId="25" builtinId="37" customBuiltin="1"/>
    <cellStyle name="Accent3 - 20%" xfId="2153" xr:uid="{00000000-0005-0000-0000-0000B7050000}"/>
    <cellStyle name="Accent3 - 40%" xfId="2154" xr:uid="{00000000-0005-0000-0000-0000B8050000}"/>
    <cellStyle name="Accent3 - 60%" xfId="2155" xr:uid="{00000000-0005-0000-0000-0000B9050000}"/>
    <cellStyle name="Accent3 10" xfId="3066" xr:uid="{00000000-0005-0000-0000-0000BA050000}"/>
    <cellStyle name="Accent3 11" xfId="3067" xr:uid="{00000000-0005-0000-0000-0000BB050000}"/>
    <cellStyle name="Accent3 12" xfId="3068" xr:uid="{00000000-0005-0000-0000-0000BC050000}"/>
    <cellStyle name="Accent3 13" xfId="3069" xr:uid="{00000000-0005-0000-0000-0000BD050000}"/>
    <cellStyle name="Accent3 14" xfId="3070" xr:uid="{00000000-0005-0000-0000-0000BE050000}"/>
    <cellStyle name="Accent3 15" xfId="3071" xr:uid="{00000000-0005-0000-0000-0000BF050000}"/>
    <cellStyle name="Accent3 16" xfId="3072" xr:uid="{00000000-0005-0000-0000-0000C0050000}"/>
    <cellStyle name="Accent3 17" xfId="3073" xr:uid="{00000000-0005-0000-0000-0000C1050000}"/>
    <cellStyle name="Accent3 18" xfId="3074" xr:uid="{00000000-0005-0000-0000-0000C2050000}"/>
    <cellStyle name="Accent3 19" xfId="3075" xr:uid="{00000000-0005-0000-0000-0000C3050000}"/>
    <cellStyle name="Accent3 2" xfId="278" xr:uid="{00000000-0005-0000-0000-0000C4050000}"/>
    <cellStyle name="Accent3 2 2" xfId="387" xr:uid="{00000000-0005-0000-0000-0000C5050000}"/>
    <cellStyle name="Accent3 2 2 2" xfId="3597" xr:uid="{00000000-0005-0000-0000-0000C6050000}"/>
    <cellStyle name="Accent3 2 2 3" xfId="3596" xr:uid="{00000000-0005-0000-0000-0000C7050000}"/>
    <cellStyle name="Accent3 2 3" xfId="3077" xr:uid="{00000000-0005-0000-0000-0000C8050000}"/>
    <cellStyle name="Accent3 2 4" xfId="3078" xr:uid="{00000000-0005-0000-0000-0000C9050000}"/>
    <cellStyle name="Accent3 2 5" xfId="3076" xr:uid="{00000000-0005-0000-0000-0000CA050000}"/>
    <cellStyle name="Accent3 20" xfId="3079" xr:uid="{00000000-0005-0000-0000-0000CB050000}"/>
    <cellStyle name="Accent3 21" xfId="3080" xr:uid="{00000000-0005-0000-0000-0000CC050000}"/>
    <cellStyle name="Accent3 22" xfId="3081" xr:uid="{00000000-0005-0000-0000-0000CD050000}"/>
    <cellStyle name="Accent3 23" xfId="3082" xr:uid="{00000000-0005-0000-0000-0000CE050000}"/>
    <cellStyle name="Accent3 24" xfId="3083" xr:uid="{00000000-0005-0000-0000-0000CF050000}"/>
    <cellStyle name="Accent3 25" xfId="3084" xr:uid="{00000000-0005-0000-0000-0000D0050000}"/>
    <cellStyle name="Accent3 26" xfId="3085" xr:uid="{00000000-0005-0000-0000-0000D1050000}"/>
    <cellStyle name="Accent3 27" xfId="3065" xr:uid="{00000000-0005-0000-0000-0000D2050000}"/>
    <cellStyle name="Accent3 28" xfId="3475" xr:uid="{00000000-0005-0000-0000-0000D3050000}"/>
    <cellStyle name="Accent3 29" xfId="3595" xr:uid="{00000000-0005-0000-0000-0000D4050000}"/>
    <cellStyle name="Accent3 3" xfId="388" xr:uid="{00000000-0005-0000-0000-0000D5050000}"/>
    <cellStyle name="Accent3 3 2" xfId="3087" xr:uid="{00000000-0005-0000-0000-0000D6050000}"/>
    <cellStyle name="Accent3 3 2 2" xfId="3598" xr:uid="{00000000-0005-0000-0000-0000D7050000}"/>
    <cellStyle name="Accent3 3 3" xfId="3599" xr:uid="{00000000-0005-0000-0000-0000D8050000}"/>
    <cellStyle name="Accent3 3 4" xfId="3600" xr:uid="{00000000-0005-0000-0000-0000D9050000}"/>
    <cellStyle name="Accent3 3 5" xfId="3086" xr:uid="{00000000-0005-0000-0000-0000DA050000}"/>
    <cellStyle name="Accent3 30" xfId="3685" xr:uid="{00000000-0005-0000-0000-0000DB050000}"/>
    <cellStyle name="Accent3 31" xfId="7241" xr:uid="{00000000-0005-0000-0000-0000DC050000}"/>
    <cellStyle name="Accent3 32" xfId="7251" xr:uid="{00000000-0005-0000-0000-0000DD050000}"/>
    <cellStyle name="Accent3 4" xfId="1903" xr:uid="{00000000-0005-0000-0000-0000DE050000}"/>
    <cellStyle name="Accent3 4 2" xfId="3602" xr:uid="{00000000-0005-0000-0000-0000DF050000}"/>
    <cellStyle name="Accent3 4 3" xfId="3601" xr:uid="{00000000-0005-0000-0000-0000E0050000}"/>
    <cellStyle name="Accent3 5" xfId="386" xr:uid="{00000000-0005-0000-0000-0000E1050000}"/>
    <cellStyle name="Accent3 5 2" xfId="3604" xr:uid="{00000000-0005-0000-0000-0000E2050000}"/>
    <cellStyle name="Accent3 5 3" xfId="3603" xr:uid="{00000000-0005-0000-0000-0000E3050000}"/>
    <cellStyle name="Accent3 5 4" xfId="3088" xr:uid="{00000000-0005-0000-0000-0000E4050000}"/>
    <cellStyle name="Accent3 6" xfId="3089" xr:uid="{00000000-0005-0000-0000-0000E5050000}"/>
    <cellStyle name="Accent3 7" xfId="3090" xr:uid="{00000000-0005-0000-0000-0000E6050000}"/>
    <cellStyle name="Accent3 8" xfId="3091" xr:uid="{00000000-0005-0000-0000-0000E7050000}"/>
    <cellStyle name="Accent3 9" xfId="3092" xr:uid="{00000000-0005-0000-0000-0000E8050000}"/>
    <cellStyle name="Accent4" xfId="29" builtinId="41" customBuiltin="1"/>
    <cellStyle name="Accent4 - 20%" xfId="2156" xr:uid="{00000000-0005-0000-0000-0000EA050000}"/>
    <cellStyle name="Accent4 - 40%" xfId="2157" xr:uid="{00000000-0005-0000-0000-0000EB050000}"/>
    <cellStyle name="Accent4 - 60%" xfId="2158" xr:uid="{00000000-0005-0000-0000-0000EC050000}"/>
    <cellStyle name="Accent4 10" xfId="3094" xr:uid="{00000000-0005-0000-0000-0000ED050000}"/>
    <cellStyle name="Accent4 11" xfId="3095" xr:uid="{00000000-0005-0000-0000-0000EE050000}"/>
    <cellStyle name="Accent4 12" xfId="3096" xr:uid="{00000000-0005-0000-0000-0000EF050000}"/>
    <cellStyle name="Accent4 13" xfId="3097" xr:uid="{00000000-0005-0000-0000-0000F0050000}"/>
    <cellStyle name="Accent4 14" xfId="3098" xr:uid="{00000000-0005-0000-0000-0000F1050000}"/>
    <cellStyle name="Accent4 15" xfId="3099" xr:uid="{00000000-0005-0000-0000-0000F2050000}"/>
    <cellStyle name="Accent4 16" xfId="3100" xr:uid="{00000000-0005-0000-0000-0000F3050000}"/>
    <cellStyle name="Accent4 17" xfId="3101" xr:uid="{00000000-0005-0000-0000-0000F4050000}"/>
    <cellStyle name="Accent4 18" xfId="3102" xr:uid="{00000000-0005-0000-0000-0000F5050000}"/>
    <cellStyle name="Accent4 19" xfId="3103" xr:uid="{00000000-0005-0000-0000-0000F6050000}"/>
    <cellStyle name="Accent4 2" xfId="280" xr:uid="{00000000-0005-0000-0000-0000F7050000}"/>
    <cellStyle name="Accent4 2 2" xfId="390" xr:uid="{00000000-0005-0000-0000-0000F8050000}"/>
    <cellStyle name="Accent4 2 2 2" xfId="3607" xr:uid="{00000000-0005-0000-0000-0000F9050000}"/>
    <cellStyle name="Accent4 2 2 3" xfId="3606" xr:uid="{00000000-0005-0000-0000-0000FA050000}"/>
    <cellStyle name="Accent4 2 3" xfId="3105" xr:uid="{00000000-0005-0000-0000-0000FB050000}"/>
    <cellStyle name="Accent4 2 4" xfId="3106" xr:uid="{00000000-0005-0000-0000-0000FC050000}"/>
    <cellStyle name="Accent4 2 5" xfId="3104" xr:uid="{00000000-0005-0000-0000-0000FD050000}"/>
    <cellStyle name="Accent4 20" xfId="3107" xr:uid="{00000000-0005-0000-0000-0000FE050000}"/>
    <cellStyle name="Accent4 21" xfId="3108" xr:uid="{00000000-0005-0000-0000-0000FF050000}"/>
    <cellStyle name="Accent4 22" xfId="3109" xr:uid="{00000000-0005-0000-0000-000000060000}"/>
    <cellStyle name="Accent4 23" xfId="3110" xr:uid="{00000000-0005-0000-0000-000001060000}"/>
    <cellStyle name="Accent4 24" xfId="3111" xr:uid="{00000000-0005-0000-0000-000002060000}"/>
    <cellStyle name="Accent4 25" xfId="3112" xr:uid="{00000000-0005-0000-0000-000003060000}"/>
    <cellStyle name="Accent4 26" xfId="3113" xr:uid="{00000000-0005-0000-0000-000004060000}"/>
    <cellStyle name="Accent4 27" xfId="3093" xr:uid="{00000000-0005-0000-0000-000005060000}"/>
    <cellStyle name="Accent4 28" xfId="3476" xr:uid="{00000000-0005-0000-0000-000006060000}"/>
    <cellStyle name="Accent4 29" xfId="3605" xr:uid="{00000000-0005-0000-0000-000007060000}"/>
    <cellStyle name="Accent4 3" xfId="391" xr:uid="{00000000-0005-0000-0000-000008060000}"/>
    <cellStyle name="Accent4 3 2" xfId="3115" xr:uid="{00000000-0005-0000-0000-000009060000}"/>
    <cellStyle name="Accent4 3 2 2" xfId="3608" xr:uid="{00000000-0005-0000-0000-00000A060000}"/>
    <cellStyle name="Accent4 3 3" xfId="3609" xr:uid="{00000000-0005-0000-0000-00000B060000}"/>
    <cellStyle name="Accent4 3 4" xfId="3610" xr:uid="{00000000-0005-0000-0000-00000C060000}"/>
    <cellStyle name="Accent4 3 5" xfId="3114" xr:uid="{00000000-0005-0000-0000-00000D060000}"/>
    <cellStyle name="Accent4 30" xfId="3684" xr:uid="{00000000-0005-0000-0000-00000E060000}"/>
    <cellStyle name="Accent4 31" xfId="7243" xr:uid="{00000000-0005-0000-0000-00000F060000}"/>
    <cellStyle name="Accent4 32" xfId="7233" xr:uid="{00000000-0005-0000-0000-000010060000}"/>
    <cellStyle name="Accent4 4" xfId="1902" xr:uid="{00000000-0005-0000-0000-000011060000}"/>
    <cellStyle name="Accent4 4 2" xfId="3612" xr:uid="{00000000-0005-0000-0000-000012060000}"/>
    <cellStyle name="Accent4 4 3" xfId="3611" xr:uid="{00000000-0005-0000-0000-000013060000}"/>
    <cellStyle name="Accent4 5" xfId="389" xr:uid="{00000000-0005-0000-0000-000014060000}"/>
    <cellStyle name="Accent4 5 2" xfId="3614" xr:uid="{00000000-0005-0000-0000-000015060000}"/>
    <cellStyle name="Accent4 5 3" xfId="3613" xr:uid="{00000000-0005-0000-0000-000016060000}"/>
    <cellStyle name="Accent4 5 4" xfId="3116" xr:uid="{00000000-0005-0000-0000-000017060000}"/>
    <cellStyle name="Accent4 6" xfId="3117" xr:uid="{00000000-0005-0000-0000-000018060000}"/>
    <cellStyle name="Accent4 7" xfId="3118" xr:uid="{00000000-0005-0000-0000-000019060000}"/>
    <cellStyle name="Accent4 8" xfId="3119" xr:uid="{00000000-0005-0000-0000-00001A060000}"/>
    <cellStyle name="Accent4 9" xfId="3120" xr:uid="{00000000-0005-0000-0000-00001B060000}"/>
    <cellStyle name="Accent5" xfId="33" builtinId="45" customBuiltin="1"/>
    <cellStyle name="Accent5 - 20%" xfId="2159" xr:uid="{00000000-0005-0000-0000-00001D060000}"/>
    <cellStyle name="Accent5 - 40%" xfId="2160" xr:uid="{00000000-0005-0000-0000-00001E060000}"/>
    <cellStyle name="Accent5 - 60%" xfId="2161" xr:uid="{00000000-0005-0000-0000-00001F060000}"/>
    <cellStyle name="Accent5 10" xfId="3122" xr:uid="{00000000-0005-0000-0000-000020060000}"/>
    <cellStyle name="Accent5 11" xfId="3123" xr:uid="{00000000-0005-0000-0000-000021060000}"/>
    <cellStyle name="Accent5 12" xfId="3124" xr:uid="{00000000-0005-0000-0000-000022060000}"/>
    <cellStyle name="Accent5 13" xfId="3125" xr:uid="{00000000-0005-0000-0000-000023060000}"/>
    <cellStyle name="Accent5 14" xfId="3126" xr:uid="{00000000-0005-0000-0000-000024060000}"/>
    <cellStyle name="Accent5 15" xfId="3127" xr:uid="{00000000-0005-0000-0000-000025060000}"/>
    <cellStyle name="Accent5 16" xfId="3128" xr:uid="{00000000-0005-0000-0000-000026060000}"/>
    <cellStyle name="Accent5 17" xfId="3129" xr:uid="{00000000-0005-0000-0000-000027060000}"/>
    <cellStyle name="Accent5 18" xfId="3130" xr:uid="{00000000-0005-0000-0000-000028060000}"/>
    <cellStyle name="Accent5 19" xfId="3131" xr:uid="{00000000-0005-0000-0000-000029060000}"/>
    <cellStyle name="Accent5 2" xfId="282" xr:uid="{00000000-0005-0000-0000-00002A060000}"/>
    <cellStyle name="Accent5 2 2" xfId="393" xr:uid="{00000000-0005-0000-0000-00002B060000}"/>
    <cellStyle name="Accent5 2 2 2" xfId="3617" xr:uid="{00000000-0005-0000-0000-00002C060000}"/>
    <cellStyle name="Accent5 2 2 3" xfId="3616" xr:uid="{00000000-0005-0000-0000-00002D060000}"/>
    <cellStyle name="Accent5 2 3" xfId="3133" xr:uid="{00000000-0005-0000-0000-00002E060000}"/>
    <cellStyle name="Accent5 2 4" xfId="3132" xr:uid="{00000000-0005-0000-0000-00002F060000}"/>
    <cellStyle name="Accent5 20" xfId="3134" xr:uid="{00000000-0005-0000-0000-000030060000}"/>
    <cellStyle name="Accent5 21" xfId="3135" xr:uid="{00000000-0005-0000-0000-000031060000}"/>
    <cellStyle name="Accent5 22" xfId="3136" xr:uid="{00000000-0005-0000-0000-000032060000}"/>
    <cellStyle name="Accent5 23" xfId="3137" xr:uid="{00000000-0005-0000-0000-000033060000}"/>
    <cellStyle name="Accent5 24" xfId="3138" xr:uid="{00000000-0005-0000-0000-000034060000}"/>
    <cellStyle name="Accent5 25" xfId="3139" xr:uid="{00000000-0005-0000-0000-000035060000}"/>
    <cellStyle name="Accent5 26" xfId="3121" xr:uid="{00000000-0005-0000-0000-000036060000}"/>
    <cellStyle name="Accent5 27" xfId="3477" xr:uid="{00000000-0005-0000-0000-000037060000}"/>
    <cellStyle name="Accent5 28" xfId="3615" xr:uid="{00000000-0005-0000-0000-000038060000}"/>
    <cellStyle name="Accent5 29" xfId="3670" xr:uid="{00000000-0005-0000-0000-000039060000}"/>
    <cellStyle name="Accent5 3" xfId="394" xr:uid="{00000000-0005-0000-0000-00003A060000}"/>
    <cellStyle name="Accent5 3 2" xfId="3141" xr:uid="{00000000-0005-0000-0000-00003B060000}"/>
    <cellStyle name="Accent5 3 2 2" xfId="3618" xr:uid="{00000000-0005-0000-0000-00003C060000}"/>
    <cellStyle name="Accent5 3 3" xfId="3619" xr:uid="{00000000-0005-0000-0000-00003D060000}"/>
    <cellStyle name="Accent5 3 4" xfId="3620" xr:uid="{00000000-0005-0000-0000-00003E060000}"/>
    <cellStyle name="Accent5 3 5" xfId="3140" xr:uid="{00000000-0005-0000-0000-00003F060000}"/>
    <cellStyle name="Accent5 30" xfId="7244" xr:uid="{00000000-0005-0000-0000-000040060000}"/>
    <cellStyle name="Accent5 31" xfId="7242" xr:uid="{00000000-0005-0000-0000-000041060000}"/>
    <cellStyle name="Accent5 4" xfId="392" xr:uid="{00000000-0005-0000-0000-000042060000}"/>
    <cellStyle name="Accent5 4 2" xfId="3622" xr:uid="{00000000-0005-0000-0000-000043060000}"/>
    <cellStyle name="Accent5 4 3" xfId="3621" xr:uid="{00000000-0005-0000-0000-000044060000}"/>
    <cellStyle name="Accent5 5" xfId="3142" xr:uid="{00000000-0005-0000-0000-000045060000}"/>
    <cellStyle name="Accent5 6" xfId="3143" xr:uid="{00000000-0005-0000-0000-000046060000}"/>
    <cellStyle name="Accent5 7" xfId="3144" xr:uid="{00000000-0005-0000-0000-000047060000}"/>
    <cellStyle name="Accent5 8" xfId="3145" xr:uid="{00000000-0005-0000-0000-000048060000}"/>
    <cellStyle name="Accent5 9" xfId="3146" xr:uid="{00000000-0005-0000-0000-000049060000}"/>
    <cellStyle name="Accent6" xfId="37" builtinId="49" customBuiltin="1"/>
    <cellStyle name="Accent6 - 20%" xfId="2162" xr:uid="{00000000-0005-0000-0000-00004B060000}"/>
    <cellStyle name="Accent6 - 40%" xfId="2163" xr:uid="{00000000-0005-0000-0000-00004C060000}"/>
    <cellStyle name="Accent6 - 60%" xfId="2164" xr:uid="{00000000-0005-0000-0000-00004D060000}"/>
    <cellStyle name="Accent6 10" xfId="3148" xr:uid="{00000000-0005-0000-0000-00004E060000}"/>
    <cellStyle name="Accent6 11" xfId="3149" xr:uid="{00000000-0005-0000-0000-00004F060000}"/>
    <cellStyle name="Accent6 12" xfId="3150" xr:uid="{00000000-0005-0000-0000-000050060000}"/>
    <cellStyle name="Accent6 13" xfId="3151" xr:uid="{00000000-0005-0000-0000-000051060000}"/>
    <cellStyle name="Accent6 14" xfId="3152" xr:uid="{00000000-0005-0000-0000-000052060000}"/>
    <cellStyle name="Accent6 15" xfId="3153" xr:uid="{00000000-0005-0000-0000-000053060000}"/>
    <cellStyle name="Accent6 16" xfId="3154" xr:uid="{00000000-0005-0000-0000-000054060000}"/>
    <cellStyle name="Accent6 17" xfId="3155" xr:uid="{00000000-0005-0000-0000-000055060000}"/>
    <cellStyle name="Accent6 18" xfId="3156" xr:uid="{00000000-0005-0000-0000-000056060000}"/>
    <cellStyle name="Accent6 19" xfId="3157" xr:uid="{00000000-0005-0000-0000-000057060000}"/>
    <cellStyle name="Accent6 2" xfId="284" xr:uid="{00000000-0005-0000-0000-000058060000}"/>
    <cellStyle name="Accent6 2 2" xfId="396" xr:uid="{00000000-0005-0000-0000-000059060000}"/>
    <cellStyle name="Accent6 2 2 2" xfId="3625" xr:uid="{00000000-0005-0000-0000-00005A060000}"/>
    <cellStyle name="Accent6 2 2 3" xfId="3624" xr:uid="{00000000-0005-0000-0000-00005B060000}"/>
    <cellStyle name="Accent6 2 3" xfId="3159" xr:uid="{00000000-0005-0000-0000-00005C060000}"/>
    <cellStyle name="Accent6 2 4" xfId="3160" xr:uid="{00000000-0005-0000-0000-00005D060000}"/>
    <cellStyle name="Accent6 2 5" xfId="3158" xr:uid="{00000000-0005-0000-0000-00005E060000}"/>
    <cellStyle name="Accent6 20" xfId="3161" xr:uid="{00000000-0005-0000-0000-00005F060000}"/>
    <cellStyle name="Accent6 21" xfId="3162" xr:uid="{00000000-0005-0000-0000-000060060000}"/>
    <cellStyle name="Accent6 22" xfId="3163" xr:uid="{00000000-0005-0000-0000-000061060000}"/>
    <cellStyle name="Accent6 23" xfId="3164" xr:uid="{00000000-0005-0000-0000-000062060000}"/>
    <cellStyle name="Accent6 24" xfId="3165" xr:uid="{00000000-0005-0000-0000-000063060000}"/>
    <cellStyle name="Accent6 25" xfId="3166" xr:uid="{00000000-0005-0000-0000-000064060000}"/>
    <cellStyle name="Accent6 26" xfId="3167" xr:uid="{00000000-0005-0000-0000-000065060000}"/>
    <cellStyle name="Accent6 27" xfId="3147" xr:uid="{00000000-0005-0000-0000-000066060000}"/>
    <cellStyle name="Accent6 28" xfId="3478" xr:uid="{00000000-0005-0000-0000-000067060000}"/>
    <cellStyle name="Accent6 29" xfId="3623" xr:uid="{00000000-0005-0000-0000-000068060000}"/>
    <cellStyle name="Accent6 3" xfId="397" xr:uid="{00000000-0005-0000-0000-000069060000}"/>
    <cellStyle name="Accent6 3 2" xfId="3169" xr:uid="{00000000-0005-0000-0000-00006A060000}"/>
    <cellStyle name="Accent6 3 2 2" xfId="3626" xr:uid="{00000000-0005-0000-0000-00006B060000}"/>
    <cellStyle name="Accent6 3 3" xfId="3627" xr:uid="{00000000-0005-0000-0000-00006C060000}"/>
    <cellStyle name="Accent6 3 4" xfId="3628" xr:uid="{00000000-0005-0000-0000-00006D060000}"/>
    <cellStyle name="Accent6 3 5" xfId="3168" xr:uid="{00000000-0005-0000-0000-00006E060000}"/>
    <cellStyle name="Accent6 30" xfId="3667" xr:uid="{00000000-0005-0000-0000-00006F060000}"/>
    <cellStyle name="Accent6 31" xfId="7246" xr:uid="{00000000-0005-0000-0000-000070060000}"/>
    <cellStyle name="Accent6 32" xfId="7245" xr:uid="{00000000-0005-0000-0000-000071060000}"/>
    <cellStyle name="Accent6 4" xfId="1900" xr:uid="{00000000-0005-0000-0000-000072060000}"/>
    <cellStyle name="Accent6 4 2" xfId="3630" xr:uid="{00000000-0005-0000-0000-000073060000}"/>
    <cellStyle name="Accent6 4 3" xfId="3629" xr:uid="{00000000-0005-0000-0000-000074060000}"/>
    <cellStyle name="Accent6 5" xfId="395" xr:uid="{00000000-0005-0000-0000-000075060000}"/>
    <cellStyle name="Accent6 5 2" xfId="3632" xr:uid="{00000000-0005-0000-0000-000076060000}"/>
    <cellStyle name="Accent6 5 3" xfId="3631" xr:uid="{00000000-0005-0000-0000-000077060000}"/>
    <cellStyle name="Accent6 5 4" xfId="3170" xr:uid="{00000000-0005-0000-0000-000078060000}"/>
    <cellStyle name="Accent6 6" xfId="3171" xr:uid="{00000000-0005-0000-0000-000079060000}"/>
    <cellStyle name="Accent6 7" xfId="3172" xr:uid="{00000000-0005-0000-0000-00007A060000}"/>
    <cellStyle name="Accent6 8" xfId="3173" xr:uid="{00000000-0005-0000-0000-00007B060000}"/>
    <cellStyle name="Accent6 9" xfId="3174" xr:uid="{00000000-0005-0000-0000-00007C060000}"/>
    <cellStyle name="AccountClassificationTotalRowBalanceCol" xfId="2169" xr:uid="{00000000-0005-0000-0000-00007D060000}"/>
    <cellStyle name="AccountClassificationTotalRowBalanceCol 2" xfId="4669" xr:uid="{00000000-0005-0000-0000-00007E060000}"/>
    <cellStyle name="AccountClassificationTotalRowBalanceCol 2 2" xfId="7582" xr:uid="{00000000-0005-0000-0000-00007F060000}"/>
    <cellStyle name="AccountClassificationTotalRowBalanceCol 2 3" xfId="7533" xr:uid="{00000000-0005-0000-0000-000080060000}"/>
    <cellStyle name="AccountClassificationTotalRowDescCol" xfId="2170" xr:uid="{00000000-0005-0000-0000-000081060000}"/>
    <cellStyle name="AccountClassificationTotalRowJERefCol" xfId="2171" xr:uid="{00000000-0005-0000-0000-000082060000}"/>
    <cellStyle name="AccountClassificationTotalRowJERefCol 2" xfId="4670" xr:uid="{00000000-0005-0000-0000-000083060000}"/>
    <cellStyle name="AccountClassificationTotalRowNameCol" xfId="2172" xr:uid="{00000000-0005-0000-0000-000084060000}"/>
    <cellStyle name="AccountClassificationTotalRowVarPectCol" xfId="2173" xr:uid="{00000000-0005-0000-0000-000085060000}"/>
    <cellStyle name="AccountClassificationTotalRowVarPectCol 2" xfId="4671" xr:uid="{00000000-0005-0000-0000-000086060000}"/>
    <cellStyle name="AccountClassificationTotalRowVarPectCol 2 2" xfId="7583" xr:uid="{00000000-0005-0000-0000-000087060000}"/>
    <cellStyle name="AccountClassificationTotalRowVarPectCol 2 3" xfId="7605" xr:uid="{00000000-0005-0000-0000-000088060000}"/>
    <cellStyle name="AccountClassificationTotalRowWPRefCol" xfId="2174" xr:uid="{00000000-0005-0000-0000-000089060000}"/>
    <cellStyle name="AccountDetailRowBalanceCol" xfId="2175" xr:uid="{00000000-0005-0000-0000-00008A060000}"/>
    <cellStyle name="AccountDetailRowBalanceCol 2" xfId="4672" xr:uid="{00000000-0005-0000-0000-00008B060000}"/>
    <cellStyle name="AccountDetailRowDescCol" xfId="2176" xr:uid="{00000000-0005-0000-0000-00008C060000}"/>
    <cellStyle name="AccountDetailRowDescCol 2" xfId="4673" xr:uid="{00000000-0005-0000-0000-00008D060000}"/>
    <cellStyle name="AccountDetailRowJERefCol" xfId="2177" xr:uid="{00000000-0005-0000-0000-00008E060000}"/>
    <cellStyle name="AccountDetailRowJERefCol 2" xfId="4674" xr:uid="{00000000-0005-0000-0000-00008F060000}"/>
    <cellStyle name="AccountDetailRowNameCol" xfId="2178" xr:uid="{00000000-0005-0000-0000-000090060000}"/>
    <cellStyle name="AccountDetailRowNameCol 2" xfId="4675" xr:uid="{00000000-0005-0000-0000-000091060000}"/>
    <cellStyle name="AccountDetailRowVarPectCol" xfId="2179" xr:uid="{00000000-0005-0000-0000-000092060000}"/>
    <cellStyle name="AccountDetailRowVarPectCol 2" xfId="4676" xr:uid="{00000000-0005-0000-0000-000093060000}"/>
    <cellStyle name="AccountDetailRowWPRefCol" xfId="2180" xr:uid="{00000000-0005-0000-0000-000094060000}"/>
    <cellStyle name="AccountDetailRowWPRefCol 2" xfId="4677" xr:uid="{00000000-0005-0000-0000-000095060000}"/>
    <cellStyle name="AccountNetIncomeLossRowBalanceCol" xfId="2181" xr:uid="{00000000-0005-0000-0000-000096060000}"/>
    <cellStyle name="AccountNetIncomeLossRowDescCol" xfId="2182" xr:uid="{00000000-0005-0000-0000-000097060000}"/>
    <cellStyle name="AccountNetIncomeLossRowJERefCol" xfId="2183" xr:uid="{00000000-0005-0000-0000-000098060000}"/>
    <cellStyle name="AccountNetIncomeLossRowNameCol" xfId="2184" xr:uid="{00000000-0005-0000-0000-000099060000}"/>
    <cellStyle name="AccountNetIncomeLossRowWPRefCol" xfId="2185" xr:uid="{00000000-0005-0000-0000-00009A060000}"/>
    <cellStyle name="AccountTotalBalanceCol" xfId="2186" xr:uid="{00000000-0005-0000-0000-00009B060000}"/>
    <cellStyle name="AccountTotalDescCol" xfId="2187" xr:uid="{00000000-0005-0000-0000-00009C060000}"/>
    <cellStyle name="AccountTotalDetailRowBalanceCol" xfId="2188" xr:uid="{00000000-0005-0000-0000-00009D060000}"/>
    <cellStyle name="AccountTotalDetailRowBalanceCol 2" xfId="4678" xr:uid="{00000000-0005-0000-0000-00009E060000}"/>
    <cellStyle name="AccountTotalDetailRowDescCol" xfId="2189" xr:uid="{00000000-0005-0000-0000-00009F060000}"/>
    <cellStyle name="AccountTotalDetailRowDescCol 2" xfId="4679" xr:uid="{00000000-0005-0000-0000-0000A0060000}"/>
    <cellStyle name="AccountTotalDetailRowJERefCol" xfId="2190" xr:uid="{00000000-0005-0000-0000-0000A1060000}"/>
    <cellStyle name="AccountTotalDetailRowJERefCol 2" xfId="4680" xr:uid="{00000000-0005-0000-0000-0000A2060000}"/>
    <cellStyle name="AccountTotalDetailRowNameCol" xfId="2191" xr:uid="{00000000-0005-0000-0000-0000A3060000}"/>
    <cellStyle name="AccountTotalDetailRowNameCol 2" xfId="4681" xr:uid="{00000000-0005-0000-0000-0000A4060000}"/>
    <cellStyle name="AccountTotalDetailRowVarPectCol" xfId="2192" xr:uid="{00000000-0005-0000-0000-0000A5060000}"/>
    <cellStyle name="AccountTotalDetailRowVarPectCol 2" xfId="4682" xr:uid="{00000000-0005-0000-0000-0000A6060000}"/>
    <cellStyle name="AccountTotalDetailRowWPRefCol" xfId="2193" xr:uid="{00000000-0005-0000-0000-0000A7060000}"/>
    <cellStyle name="AccountTotalDetailRowWPRefCol 2" xfId="4683" xr:uid="{00000000-0005-0000-0000-0000A8060000}"/>
    <cellStyle name="AccountTotalJERefCol" xfId="2194" xr:uid="{00000000-0005-0000-0000-0000A9060000}"/>
    <cellStyle name="AccountTotalNameCol" xfId="2195" xr:uid="{00000000-0005-0000-0000-0000AA060000}"/>
    <cellStyle name="AccountTotalVarPectCol" xfId="2196" xr:uid="{00000000-0005-0000-0000-0000AB060000}"/>
    <cellStyle name="AccountTotalWPRefCol" xfId="2197" xr:uid="{00000000-0005-0000-0000-0000AC060000}"/>
    <cellStyle name="AccountTypeTotalRowBalanceCol" xfId="2198" xr:uid="{00000000-0005-0000-0000-0000AD060000}"/>
    <cellStyle name="AccountTypeTotalRowBalanceCol 2" xfId="7414" xr:uid="{00000000-0005-0000-0000-0000AE060000}"/>
    <cellStyle name="AccountTypeTotalRowDescCol" xfId="2199" xr:uid="{00000000-0005-0000-0000-0000AF060000}"/>
    <cellStyle name="AccountTypeTotalRowJERefCol" xfId="2200" xr:uid="{00000000-0005-0000-0000-0000B0060000}"/>
    <cellStyle name="AccountTypeTotalRowJERefCol 2" xfId="4684" xr:uid="{00000000-0005-0000-0000-0000B1060000}"/>
    <cellStyle name="AccountTypeTotalRowNameCol" xfId="2201" xr:uid="{00000000-0005-0000-0000-0000B2060000}"/>
    <cellStyle name="AccountTypeTotalRowVarPectCol" xfId="2202" xr:uid="{00000000-0005-0000-0000-0000B3060000}"/>
    <cellStyle name="AccountTypeTotalRowVarPectCol 2" xfId="7413" xr:uid="{00000000-0005-0000-0000-0000B4060000}"/>
    <cellStyle name="AccountTypeTotalRowWPRefCol" xfId="2203" xr:uid="{00000000-0005-0000-0000-0000B5060000}"/>
    <cellStyle name="ASSETS" xfId="398" xr:uid="{00000000-0005-0000-0000-0000B6060000}"/>
    <cellStyle name="Bad" xfId="7" builtinId="27" customBuiltin="1"/>
    <cellStyle name="Bad 2" xfId="263" xr:uid="{00000000-0005-0000-0000-0000B8060000}"/>
    <cellStyle name="Bad 2 2" xfId="400" xr:uid="{00000000-0005-0000-0000-0000B9060000}"/>
    <cellStyle name="Bad 2 2 2" xfId="3634" xr:uid="{00000000-0005-0000-0000-0000BA060000}"/>
    <cellStyle name="Bad 2 2 3" xfId="3633" xr:uid="{00000000-0005-0000-0000-0000BB060000}"/>
    <cellStyle name="Bad 2 3" xfId="3177" xr:uid="{00000000-0005-0000-0000-0000BC060000}"/>
    <cellStyle name="Bad 2 4" xfId="3178" xr:uid="{00000000-0005-0000-0000-0000BD060000}"/>
    <cellStyle name="Bad 2 5" xfId="3176" xr:uid="{00000000-0005-0000-0000-0000BE060000}"/>
    <cellStyle name="Bad 3" xfId="401" xr:uid="{00000000-0005-0000-0000-0000BF060000}"/>
    <cellStyle name="Bad 3 2" xfId="3180" xr:uid="{00000000-0005-0000-0000-0000C0060000}"/>
    <cellStyle name="Bad 3 2 2" xfId="3635" xr:uid="{00000000-0005-0000-0000-0000C1060000}"/>
    <cellStyle name="Bad 3 3" xfId="3636" xr:uid="{00000000-0005-0000-0000-0000C2060000}"/>
    <cellStyle name="Bad 3 4" xfId="3637" xr:uid="{00000000-0005-0000-0000-0000C3060000}"/>
    <cellStyle name="Bad 3 5" xfId="3179" xr:uid="{00000000-0005-0000-0000-0000C4060000}"/>
    <cellStyle name="Bad 4" xfId="1899" xr:uid="{00000000-0005-0000-0000-0000C5060000}"/>
    <cellStyle name="Bad 4 2" xfId="3638" xr:uid="{00000000-0005-0000-0000-0000C6060000}"/>
    <cellStyle name="Bad 5" xfId="399" xr:uid="{00000000-0005-0000-0000-0000C7060000}"/>
    <cellStyle name="Bad 5 2" xfId="3639" xr:uid="{00000000-0005-0000-0000-0000C8060000}"/>
    <cellStyle name="Bad 5 3" xfId="3175" xr:uid="{00000000-0005-0000-0000-0000C9060000}"/>
    <cellStyle name="BlankRow" xfId="2204" xr:uid="{00000000-0005-0000-0000-0000CA060000}"/>
    <cellStyle name="BlankRow 2" xfId="4685" xr:uid="{00000000-0005-0000-0000-0000CB060000}"/>
    <cellStyle name="BlankRowJERefCol" xfId="2205" xr:uid="{00000000-0005-0000-0000-0000CC060000}"/>
    <cellStyle name="BlankRowJERefCol 2" xfId="4686" xr:uid="{00000000-0005-0000-0000-0000CD060000}"/>
    <cellStyle name="Calculation" xfId="11" builtinId="22" customBuiltin="1"/>
    <cellStyle name="Calculation 2" xfId="267" xr:uid="{00000000-0005-0000-0000-0000CF060000}"/>
    <cellStyle name="Calculation 2 2" xfId="403" xr:uid="{00000000-0005-0000-0000-0000D0060000}"/>
    <cellStyle name="Calculation 2 2 2" xfId="3641" xr:uid="{00000000-0005-0000-0000-0000D1060000}"/>
    <cellStyle name="Calculation 2 2 2 2" xfId="6136" xr:uid="{00000000-0005-0000-0000-0000D2060000}"/>
    <cellStyle name="Calculation 2 2 2 2 2" xfId="7034" xr:uid="{00000000-0005-0000-0000-0000D3060000}"/>
    <cellStyle name="Calculation 2 2 2 2 2 2" xfId="9279" xr:uid="{00000000-0005-0000-0000-0000D4060000}"/>
    <cellStyle name="Calculation 2 2 2 2 2 2 2" xfId="14866" xr:uid="{00000000-0005-0000-0000-0000D5060000}"/>
    <cellStyle name="Calculation 2 2 2 2 2 3" xfId="10949" xr:uid="{00000000-0005-0000-0000-0000D6060000}"/>
    <cellStyle name="Calculation 2 2 2 2 2 3 2" xfId="16536" xr:uid="{00000000-0005-0000-0000-0000D7060000}"/>
    <cellStyle name="Calculation 2 2 2 2 2 4" xfId="12828" xr:uid="{00000000-0005-0000-0000-0000D8060000}"/>
    <cellStyle name="Calculation 2 2 2 2 3" xfId="8386" xr:uid="{00000000-0005-0000-0000-0000D9060000}"/>
    <cellStyle name="Calculation 2 2 2 2 3 2" xfId="13973" xr:uid="{00000000-0005-0000-0000-0000DA060000}"/>
    <cellStyle name="Calculation 2 2 2 2 4" xfId="10056" xr:uid="{00000000-0005-0000-0000-0000DB060000}"/>
    <cellStyle name="Calculation 2 2 2 2 4 2" xfId="15643" xr:uid="{00000000-0005-0000-0000-0000DC060000}"/>
    <cellStyle name="Calculation 2 2 2 2 5" xfId="11935" xr:uid="{00000000-0005-0000-0000-0000DD060000}"/>
    <cellStyle name="Calculation 2 2 2 3" xfId="5414" xr:uid="{00000000-0005-0000-0000-0000DE060000}"/>
    <cellStyle name="Calculation 2 2 2 3 2" xfId="6334" xr:uid="{00000000-0005-0000-0000-0000DF060000}"/>
    <cellStyle name="Calculation 2 2 2 3 2 2" xfId="8579" xr:uid="{00000000-0005-0000-0000-0000E0060000}"/>
    <cellStyle name="Calculation 2 2 2 3 2 2 2" xfId="14166" xr:uid="{00000000-0005-0000-0000-0000E1060000}"/>
    <cellStyle name="Calculation 2 2 2 3 2 3" xfId="10249" xr:uid="{00000000-0005-0000-0000-0000E2060000}"/>
    <cellStyle name="Calculation 2 2 2 3 2 3 2" xfId="15836" xr:uid="{00000000-0005-0000-0000-0000E3060000}"/>
    <cellStyle name="Calculation 2 2 2 3 2 4" xfId="12128" xr:uid="{00000000-0005-0000-0000-0000E4060000}"/>
    <cellStyle name="Calculation 2 2 2 3 3" xfId="7686" xr:uid="{00000000-0005-0000-0000-0000E5060000}"/>
    <cellStyle name="Calculation 2 2 2 3 3 2" xfId="13273" xr:uid="{00000000-0005-0000-0000-0000E6060000}"/>
    <cellStyle name="Calculation 2 2 2 3 4" xfId="7649" xr:uid="{00000000-0005-0000-0000-0000E7060000}"/>
    <cellStyle name="Calculation 2 2 2 3 4 2" xfId="13238" xr:uid="{00000000-0005-0000-0000-0000E8060000}"/>
    <cellStyle name="Calculation 2 2 2 3 5" xfId="11239" xr:uid="{00000000-0005-0000-0000-0000E9060000}"/>
    <cellStyle name="Calculation 2 2 2 4" xfId="5666" xr:uid="{00000000-0005-0000-0000-0000EA060000}"/>
    <cellStyle name="Calculation 2 2 2 4 2" xfId="6579" xr:uid="{00000000-0005-0000-0000-0000EB060000}"/>
    <cellStyle name="Calculation 2 2 2 4 2 2" xfId="8824" xr:uid="{00000000-0005-0000-0000-0000EC060000}"/>
    <cellStyle name="Calculation 2 2 2 4 2 2 2" xfId="14411" xr:uid="{00000000-0005-0000-0000-0000ED060000}"/>
    <cellStyle name="Calculation 2 2 2 4 2 3" xfId="10494" xr:uid="{00000000-0005-0000-0000-0000EE060000}"/>
    <cellStyle name="Calculation 2 2 2 4 2 3 2" xfId="16081" xr:uid="{00000000-0005-0000-0000-0000EF060000}"/>
    <cellStyle name="Calculation 2 2 2 4 2 4" xfId="12373" xr:uid="{00000000-0005-0000-0000-0000F0060000}"/>
    <cellStyle name="Calculation 2 2 2 4 3" xfId="7931" xr:uid="{00000000-0005-0000-0000-0000F1060000}"/>
    <cellStyle name="Calculation 2 2 2 4 3 2" xfId="13518" xr:uid="{00000000-0005-0000-0000-0000F2060000}"/>
    <cellStyle name="Calculation 2 2 2 4 4" xfId="9601" xr:uid="{00000000-0005-0000-0000-0000F3060000}"/>
    <cellStyle name="Calculation 2 2 2 4 4 2" xfId="15188" xr:uid="{00000000-0005-0000-0000-0000F4060000}"/>
    <cellStyle name="Calculation 2 2 2 4 5" xfId="11482" xr:uid="{00000000-0005-0000-0000-0000F5060000}"/>
    <cellStyle name="Calculation 2 2 2 5" xfId="5885" xr:uid="{00000000-0005-0000-0000-0000F6060000}"/>
    <cellStyle name="Calculation 2 2 2 5 2" xfId="6788" xr:uid="{00000000-0005-0000-0000-0000F7060000}"/>
    <cellStyle name="Calculation 2 2 2 5 2 2" xfId="9033" xr:uid="{00000000-0005-0000-0000-0000F8060000}"/>
    <cellStyle name="Calculation 2 2 2 5 2 2 2" xfId="14620" xr:uid="{00000000-0005-0000-0000-0000F9060000}"/>
    <cellStyle name="Calculation 2 2 2 5 2 3" xfId="10703" xr:uid="{00000000-0005-0000-0000-0000FA060000}"/>
    <cellStyle name="Calculation 2 2 2 5 2 3 2" xfId="16290" xr:uid="{00000000-0005-0000-0000-0000FB060000}"/>
    <cellStyle name="Calculation 2 2 2 5 2 4" xfId="12582" xr:uid="{00000000-0005-0000-0000-0000FC060000}"/>
    <cellStyle name="Calculation 2 2 2 5 3" xfId="8140" xr:uid="{00000000-0005-0000-0000-0000FD060000}"/>
    <cellStyle name="Calculation 2 2 2 5 3 2" xfId="13727" xr:uid="{00000000-0005-0000-0000-0000FE060000}"/>
    <cellStyle name="Calculation 2 2 2 5 4" xfId="9810" xr:uid="{00000000-0005-0000-0000-0000FF060000}"/>
    <cellStyle name="Calculation 2 2 2 5 4 2" xfId="15397" xr:uid="{00000000-0005-0000-0000-000000070000}"/>
    <cellStyle name="Calculation 2 2 2 5 5" xfId="11689" xr:uid="{00000000-0005-0000-0000-000001070000}"/>
    <cellStyle name="Calculation 2 2 2 6" xfId="5448" xr:uid="{00000000-0005-0000-0000-000002070000}"/>
    <cellStyle name="Calculation 2 2 2 6 2" xfId="6368" xr:uid="{00000000-0005-0000-0000-000003070000}"/>
    <cellStyle name="Calculation 2 2 2 6 2 2" xfId="8613" xr:uid="{00000000-0005-0000-0000-000004070000}"/>
    <cellStyle name="Calculation 2 2 2 6 2 2 2" xfId="14200" xr:uid="{00000000-0005-0000-0000-000005070000}"/>
    <cellStyle name="Calculation 2 2 2 6 2 3" xfId="10283" xr:uid="{00000000-0005-0000-0000-000006070000}"/>
    <cellStyle name="Calculation 2 2 2 6 2 3 2" xfId="15870" xr:uid="{00000000-0005-0000-0000-000007070000}"/>
    <cellStyle name="Calculation 2 2 2 6 2 4" xfId="12162" xr:uid="{00000000-0005-0000-0000-000008070000}"/>
    <cellStyle name="Calculation 2 2 2 6 3" xfId="7720" xr:uid="{00000000-0005-0000-0000-000009070000}"/>
    <cellStyle name="Calculation 2 2 2 6 3 2" xfId="13307" xr:uid="{00000000-0005-0000-0000-00000A070000}"/>
    <cellStyle name="Calculation 2 2 2 6 4" xfId="7459" xr:uid="{00000000-0005-0000-0000-00000B070000}"/>
    <cellStyle name="Calculation 2 2 2 6 4 2" xfId="13055" xr:uid="{00000000-0005-0000-0000-00000C070000}"/>
    <cellStyle name="Calculation 2 2 2 6 5" xfId="11273" xr:uid="{00000000-0005-0000-0000-00000D070000}"/>
    <cellStyle name="Calculation 2 2 3" xfId="3640" xr:uid="{00000000-0005-0000-0000-00000E070000}"/>
    <cellStyle name="Calculation 2 2 4" xfId="5437" xr:uid="{00000000-0005-0000-0000-00000F070000}"/>
    <cellStyle name="Calculation 2 2 4 2" xfId="6357" xr:uid="{00000000-0005-0000-0000-000010070000}"/>
    <cellStyle name="Calculation 2 2 4 2 2" xfId="8602" xr:uid="{00000000-0005-0000-0000-000011070000}"/>
    <cellStyle name="Calculation 2 2 4 2 2 2" xfId="14189" xr:uid="{00000000-0005-0000-0000-000012070000}"/>
    <cellStyle name="Calculation 2 2 4 2 3" xfId="10272" xr:uid="{00000000-0005-0000-0000-000013070000}"/>
    <cellStyle name="Calculation 2 2 4 2 3 2" xfId="15859" xr:uid="{00000000-0005-0000-0000-000014070000}"/>
    <cellStyle name="Calculation 2 2 4 2 4" xfId="12151" xr:uid="{00000000-0005-0000-0000-000015070000}"/>
    <cellStyle name="Calculation 2 2 4 3" xfId="7709" xr:uid="{00000000-0005-0000-0000-000016070000}"/>
    <cellStyle name="Calculation 2 2 4 3 2" xfId="13296" xr:uid="{00000000-0005-0000-0000-000017070000}"/>
    <cellStyle name="Calculation 2 2 4 4" xfId="7439" xr:uid="{00000000-0005-0000-0000-000018070000}"/>
    <cellStyle name="Calculation 2 2 4 4 2" xfId="13035" xr:uid="{00000000-0005-0000-0000-000019070000}"/>
    <cellStyle name="Calculation 2 2 4 5" xfId="11262" xr:uid="{00000000-0005-0000-0000-00001A070000}"/>
    <cellStyle name="Calculation 2 2 5" xfId="5640" xr:uid="{00000000-0005-0000-0000-00001B070000}"/>
    <cellStyle name="Calculation 2 2 5 2" xfId="6554" xr:uid="{00000000-0005-0000-0000-00001C070000}"/>
    <cellStyle name="Calculation 2 2 5 2 2" xfId="8799" xr:uid="{00000000-0005-0000-0000-00001D070000}"/>
    <cellStyle name="Calculation 2 2 5 2 2 2" xfId="14386" xr:uid="{00000000-0005-0000-0000-00001E070000}"/>
    <cellStyle name="Calculation 2 2 5 2 3" xfId="10469" xr:uid="{00000000-0005-0000-0000-00001F070000}"/>
    <cellStyle name="Calculation 2 2 5 2 3 2" xfId="16056" xr:uid="{00000000-0005-0000-0000-000020070000}"/>
    <cellStyle name="Calculation 2 2 5 2 4" xfId="12348" xr:uid="{00000000-0005-0000-0000-000021070000}"/>
    <cellStyle name="Calculation 2 2 5 3" xfId="7906" xr:uid="{00000000-0005-0000-0000-000022070000}"/>
    <cellStyle name="Calculation 2 2 5 3 2" xfId="13493" xr:uid="{00000000-0005-0000-0000-000023070000}"/>
    <cellStyle name="Calculation 2 2 5 4" xfId="9576" xr:uid="{00000000-0005-0000-0000-000024070000}"/>
    <cellStyle name="Calculation 2 2 5 4 2" xfId="15163" xr:uid="{00000000-0005-0000-0000-000025070000}"/>
    <cellStyle name="Calculation 2 2 5 5" xfId="11457" xr:uid="{00000000-0005-0000-0000-000026070000}"/>
    <cellStyle name="Calculation 2 2 6" xfId="5564" xr:uid="{00000000-0005-0000-0000-000027070000}"/>
    <cellStyle name="Calculation 2 2 6 2" xfId="6481" xr:uid="{00000000-0005-0000-0000-000028070000}"/>
    <cellStyle name="Calculation 2 2 6 2 2" xfId="8726" xr:uid="{00000000-0005-0000-0000-000029070000}"/>
    <cellStyle name="Calculation 2 2 6 2 2 2" xfId="14313" xr:uid="{00000000-0005-0000-0000-00002A070000}"/>
    <cellStyle name="Calculation 2 2 6 2 3" xfId="10396" xr:uid="{00000000-0005-0000-0000-00002B070000}"/>
    <cellStyle name="Calculation 2 2 6 2 3 2" xfId="15983" xr:uid="{00000000-0005-0000-0000-00002C070000}"/>
    <cellStyle name="Calculation 2 2 6 2 4" xfId="12275" xr:uid="{00000000-0005-0000-0000-00002D070000}"/>
    <cellStyle name="Calculation 2 2 6 3" xfId="7833" xr:uid="{00000000-0005-0000-0000-00002E070000}"/>
    <cellStyle name="Calculation 2 2 6 3 2" xfId="13420" xr:uid="{00000000-0005-0000-0000-00002F070000}"/>
    <cellStyle name="Calculation 2 2 6 4" xfId="9503" xr:uid="{00000000-0005-0000-0000-000030070000}"/>
    <cellStyle name="Calculation 2 2 6 4 2" xfId="15090" xr:uid="{00000000-0005-0000-0000-000031070000}"/>
    <cellStyle name="Calculation 2 2 6 5" xfId="11386" xr:uid="{00000000-0005-0000-0000-000032070000}"/>
    <cellStyle name="Calculation 2 2 7" xfId="5591" xr:uid="{00000000-0005-0000-0000-000033070000}"/>
    <cellStyle name="Calculation 2 2 7 2" xfId="6506" xr:uid="{00000000-0005-0000-0000-000034070000}"/>
    <cellStyle name="Calculation 2 2 7 2 2" xfId="8751" xr:uid="{00000000-0005-0000-0000-000035070000}"/>
    <cellStyle name="Calculation 2 2 7 2 2 2" xfId="14338" xr:uid="{00000000-0005-0000-0000-000036070000}"/>
    <cellStyle name="Calculation 2 2 7 2 3" xfId="10421" xr:uid="{00000000-0005-0000-0000-000037070000}"/>
    <cellStyle name="Calculation 2 2 7 2 3 2" xfId="16008" xr:uid="{00000000-0005-0000-0000-000038070000}"/>
    <cellStyle name="Calculation 2 2 7 2 4" xfId="12300" xr:uid="{00000000-0005-0000-0000-000039070000}"/>
    <cellStyle name="Calculation 2 2 7 3" xfId="7858" xr:uid="{00000000-0005-0000-0000-00003A070000}"/>
    <cellStyle name="Calculation 2 2 7 3 2" xfId="13445" xr:uid="{00000000-0005-0000-0000-00003B070000}"/>
    <cellStyle name="Calculation 2 2 7 4" xfId="9528" xr:uid="{00000000-0005-0000-0000-00003C070000}"/>
    <cellStyle name="Calculation 2 2 7 4 2" xfId="15115" xr:uid="{00000000-0005-0000-0000-00003D070000}"/>
    <cellStyle name="Calculation 2 2 7 5" xfId="11409" xr:uid="{00000000-0005-0000-0000-00003E070000}"/>
    <cellStyle name="Calculation 2 2 8" xfId="5792" xr:uid="{00000000-0005-0000-0000-00003F070000}"/>
    <cellStyle name="Calculation 2 2 8 2" xfId="6699" xr:uid="{00000000-0005-0000-0000-000040070000}"/>
    <cellStyle name="Calculation 2 2 8 2 2" xfId="8944" xr:uid="{00000000-0005-0000-0000-000041070000}"/>
    <cellStyle name="Calculation 2 2 8 2 2 2" xfId="14531" xr:uid="{00000000-0005-0000-0000-000042070000}"/>
    <cellStyle name="Calculation 2 2 8 2 3" xfId="10614" xr:uid="{00000000-0005-0000-0000-000043070000}"/>
    <cellStyle name="Calculation 2 2 8 2 3 2" xfId="16201" xr:uid="{00000000-0005-0000-0000-000044070000}"/>
    <cellStyle name="Calculation 2 2 8 2 4" xfId="12493" xr:uid="{00000000-0005-0000-0000-000045070000}"/>
    <cellStyle name="Calculation 2 2 8 3" xfId="8051" xr:uid="{00000000-0005-0000-0000-000046070000}"/>
    <cellStyle name="Calculation 2 2 8 3 2" xfId="13638" xr:uid="{00000000-0005-0000-0000-000047070000}"/>
    <cellStyle name="Calculation 2 2 8 4" xfId="9721" xr:uid="{00000000-0005-0000-0000-000048070000}"/>
    <cellStyle name="Calculation 2 2 8 4 2" xfId="15308" xr:uid="{00000000-0005-0000-0000-000049070000}"/>
    <cellStyle name="Calculation 2 2 8 5" xfId="11600" xr:uid="{00000000-0005-0000-0000-00004A070000}"/>
    <cellStyle name="Calculation 2 3" xfId="3183" xr:uid="{00000000-0005-0000-0000-00004B070000}"/>
    <cellStyle name="Calculation 2 3 2" xfId="6006" xr:uid="{00000000-0005-0000-0000-00004C070000}"/>
    <cellStyle name="Calculation 2 3 2 2" xfId="6906" xr:uid="{00000000-0005-0000-0000-00004D070000}"/>
    <cellStyle name="Calculation 2 3 2 2 2" xfId="9151" xr:uid="{00000000-0005-0000-0000-00004E070000}"/>
    <cellStyle name="Calculation 2 3 2 2 2 2" xfId="14738" xr:uid="{00000000-0005-0000-0000-00004F070000}"/>
    <cellStyle name="Calculation 2 3 2 2 3" xfId="10821" xr:uid="{00000000-0005-0000-0000-000050070000}"/>
    <cellStyle name="Calculation 2 3 2 2 3 2" xfId="16408" xr:uid="{00000000-0005-0000-0000-000051070000}"/>
    <cellStyle name="Calculation 2 3 2 2 4" xfId="12700" xr:uid="{00000000-0005-0000-0000-000052070000}"/>
    <cellStyle name="Calculation 2 3 2 3" xfId="8258" xr:uid="{00000000-0005-0000-0000-000053070000}"/>
    <cellStyle name="Calculation 2 3 2 3 2" xfId="13845" xr:uid="{00000000-0005-0000-0000-000054070000}"/>
    <cellStyle name="Calculation 2 3 2 4" xfId="9928" xr:uid="{00000000-0005-0000-0000-000055070000}"/>
    <cellStyle name="Calculation 2 3 2 4 2" xfId="15515" xr:uid="{00000000-0005-0000-0000-000056070000}"/>
    <cellStyle name="Calculation 2 3 2 5" xfId="11807" xr:uid="{00000000-0005-0000-0000-000057070000}"/>
    <cellStyle name="Calculation 2 3 3" xfId="5858" xr:uid="{00000000-0005-0000-0000-000058070000}"/>
    <cellStyle name="Calculation 2 3 3 2" xfId="6762" xr:uid="{00000000-0005-0000-0000-000059070000}"/>
    <cellStyle name="Calculation 2 3 3 2 2" xfId="9007" xr:uid="{00000000-0005-0000-0000-00005A070000}"/>
    <cellStyle name="Calculation 2 3 3 2 2 2" xfId="14594" xr:uid="{00000000-0005-0000-0000-00005B070000}"/>
    <cellStyle name="Calculation 2 3 3 2 3" xfId="10677" xr:uid="{00000000-0005-0000-0000-00005C070000}"/>
    <cellStyle name="Calculation 2 3 3 2 3 2" xfId="16264" xr:uid="{00000000-0005-0000-0000-00005D070000}"/>
    <cellStyle name="Calculation 2 3 3 2 4" xfId="12556" xr:uid="{00000000-0005-0000-0000-00005E070000}"/>
    <cellStyle name="Calculation 2 3 3 3" xfId="8114" xr:uid="{00000000-0005-0000-0000-00005F070000}"/>
    <cellStyle name="Calculation 2 3 3 3 2" xfId="13701" xr:uid="{00000000-0005-0000-0000-000060070000}"/>
    <cellStyle name="Calculation 2 3 3 4" xfId="9784" xr:uid="{00000000-0005-0000-0000-000061070000}"/>
    <cellStyle name="Calculation 2 3 3 4 2" xfId="15371" xr:uid="{00000000-0005-0000-0000-000062070000}"/>
    <cellStyle name="Calculation 2 3 3 5" xfId="11663" xr:uid="{00000000-0005-0000-0000-000063070000}"/>
    <cellStyle name="Calculation 2 3 4" xfId="5443" xr:uid="{00000000-0005-0000-0000-000064070000}"/>
    <cellStyle name="Calculation 2 3 4 2" xfId="6363" xr:uid="{00000000-0005-0000-0000-000065070000}"/>
    <cellStyle name="Calculation 2 3 4 2 2" xfId="8608" xr:uid="{00000000-0005-0000-0000-000066070000}"/>
    <cellStyle name="Calculation 2 3 4 2 2 2" xfId="14195" xr:uid="{00000000-0005-0000-0000-000067070000}"/>
    <cellStyle name="Calculation 2 3 4 2 3" xfId="10278" xr:uid="{00000000-0005-0000-0000-000068070000}"/>
    <cellStyle name="Calculation 2 3 4 2 3 2" xfId="15865" xr:uid="{00000000-0005-0000-0000-000069070000}"/>
    <cellStyle name="Calculation 2 3 4 2 4" xfId="12157" xr:uid="{00000000-0005-0000-0000-00006A070000}"/>
    <cellStyle name="Calculation 2 3 4 3" xfId="7715" xr:uid="{00000000-0005-0000-0000-00006B070000}"/>
    <cellStyle name="Calculation 2 3 4 3 2" xfId="13302" xr:uid="{00000000-0005-0000-0000-00006C070000}"/>
    <cellStyle name="Calculation 2 3 4 4" xfId="7437" xr:uid="{00000000-0005-0000-0000-00006D070000}"/>
    <cellStyle name="Calculation 2 3 4 4 2" xfId="13033" xr:uid="{00000000-0005-0000-0000-00006E070000}"/>
    <cellStyle name="Calculation 2 3 4 5" xfId="11268" xr:uid="{00000000-0005-0000-0000-00006F070000}"/>
    <cellStyle name="Calculation 2 3 5" xfId="5929" xr:uid="{00000000-0005-0000-0000-000070070000}"/>
    <cellStyle name="Calculation 2 3 5 2" xfId="6832" xr:uid="{00000000-0005-0000-0000-000071070000}"/>
    <cellStyle name="Calculation 2 3 5 2 2" xfId="9077" xr:uid="{00000000-0005-0000-0000-000072070000}"/>
    <cellStyle name="Calculation 2 3 5 2 2 2" xfId="14664" xr:uid="{00000000-0005-0000-0000-000073070000}"/>
    <cellStyle name="Calculation 2 3 5 2 3" xfId="10747" xr:uid="{00000000-0005-0000-0000-000074070000}"/>
    <cellStyle name="Calculation 2 3 5 2 3 2" xfId="16334" xr:uid="{00000000-0005-0000-0000-000075070000}"/>
    <cellStyle name="Calculation 2 3 5 2 4" xfId="12626" xr:uid="{00000000-0005-0000-0000-000076070000}"/>
    <cellStyle name="Calculation 2 3 5 3" xfId="8184" xr:uid="{00000000-0005-0000-0000-000077070000}"/>
    <cellStyle name="Calculation 2 3 5 3 2" xfId="13771" xr:uid="{00000000-0005-0000-0000-000078070000}"/>
    <cellStyle name="Calculation 2 3 5 4" xfId="9854" xr:uid="{00000000-0005-0000-0000-000079070000}"/>
    <cellStyle name="Calculation 2 3 5 4 2" xfId="15441" xr:uid="{00000000-0005-0000-0000-00007A070000}"/>
    <cellStyle name="Calculation 2 3 5 5" xfId="11733" xr:uid="{00000000-0005-0000-0000-00007B070000}"/>
    <cellStyle name="Calculation 2 3 6" xfId="5976" xr:uid="{00000000-0005-0000-0000-00007C070000}"/>
    <cellStyle name="Calculation 2 3 6 2" xfId="6877" xr:uid="{00000000-0005-0000-0000-00007D070000}"/>
    <cellStyle name="Calculation 2 3 6 2 2" xfId="9122" xr:uid="{00000000-0005-0000-0000-00007E070000}"/>
    <cellStyle name="Calculation 2 3 6 2 2 2" xfId="14709" xr:uid="{00000000-0005-0000-0000-00007F070000}"/>
    <cellStyle name="Calculation 2 3 6 2 3" xfId="10792" xr:uid="{00000000-0005-0000-0000-000080070000}"/>
    <cellStyle name="Calculation 2 3 6 2 3 2" xfId="16379" xr:uid="{00000000-0005-0000-0000-000081070000}"/>
    <cellStyle name="Calculation 2 3 6 2 4" xfId="12671" xr:uid="{00000000-0005-0000-0000-000082070000}"/>
    <cellStyle name="Calculation 2 3 6 3" xfId="8229" xr:uid="{00000000-0005-0000-0000-000083070000}"/>
    <cellStyle name="Calculation 2 3 6 3 2" xfId="13816" xr:uid="{00000000-0005-0000-0000-000084070000}"/>
    <cellStyle name="Calculation 2 3 6 4" xfId="9899" xr:uid="{00000000-0005-0000-0000-000085070000}"/>
    <cellStyle name="Calculation 2 3 6 4 2" xfId="15486" xr:uid="{00000000-0005-0000-0000-000086070000}"/>
    <cellStyle name="Calculation 2 3 6 5" xfId="11778" xr:uid="{00000000-0005-0000-0000-000087070000}"/>
    <cellStyle name="Calculation 2 4" xfId="3184" xr:uid="{00000000-0005-0000-0000-000088070000}"/>
    <cellStyle name="Calculation 2 4 2" xfId="6007" xr:uid="{00000000-0005-0000-0000-000089070000}"/>
    <cellStyle name="Calculation 2 4 2 2" xfId="6907" xr:uid="{00000000-0005-0000-0000-00008A070000}"/>
    <cellStyle name="Calculation 2 4 2 2 2" xfId="9152" xr:uid="{00000000-0005-0000-0000-00008B070000}"/>
    <cellStyle name="Calculation 2 4 2 2 2 2" xfId="14739" xr:uid="{00000000-0005-0000-0000-00008C070000}"/>
    <cellStyle name="Calculation 2 4 2 2 3" xfId="10822" xr:uid="{00000000-0005-0000-0000-00008D070000}"/>
    <cellStyle name="Calculation 2 4 2 2 3 2" xfId="16409" xr:uid="{00000000-0005-0000-0000-00008E070000}"/>
    <cellStyle name="Calculation 2 4 2 2 4" xfId="12701" xr:uid="{00000000-0005-0000-0000-00008F070000}"/>
    <cellStyle name="Calculation 2 4 2 3" xfId="8259" xr:uid="{00000000-0005-0000-0000-000090070000}"/>
    <cellStyle name="Calculation 2 4 2 3 2" xfId="13846" xr:uid="{00000000-0005-0000-0000-000091070000}"/>
    <cellStyle name="Calculation 2 4 2 4" xfId="9929" xr:uid="{00000000-0005-0000-0000-000092070000}"/>
    <cellStyle name="Calculation 2 4 2 4 2" xfId="15516" xr:uid="{00000000-0005-0000-0000-000093070000}"/>
    <cellStyle name="Calculation 2 4 2 5" xfId="11808" xr:uid="{00000000-0005-0000-0000-000094070000}"/>
    <cellStyle name="Calculation 2 4 3" xfId="5933" xr:uid="{00000000-0005-0000-0000-000095070000}"/>
    <cellStyle name="Calculation 2 4 3 2" xfId="6836" xr:uid="{00000000-0005-0000-0000-000096070000}"/>
    <cellStyle name="Calculation 2 4 3 2 2" xfId="9081" xr:uid="{00000000-0005-0000-0000-000097070000}"/>
    <cellStyle name="Calculation 2 4 3 2 2 2" xfId="14668" xr:uid="{00000000-0005-0000-0000-000098070000}"/>
    <cellStyle name="Calculation 2 4 3 2 3" xfId="10751" xr:uid="{00000000-0005-0000-0000-000099070000}"/>
    <cellStyle name="Calculation 2 4 3 2 3 2" xfId="16338" xr:uid="{00000000-0005-0000-0000-00009A070000}"/>
    <cellStyle name="Calculation 2 4 3 2 4" xfId="12630" xr:uid="{00000000-0005-0000-0000-00009B070000}"/>
    <cellStyle name="Calculation 2 4 3 3" xfId="8188" xr:uid="{00000000-0005-0000-0000-00009C070000}"/>
    <cellStyle name="Calculation 2 4 3 3 2" xfId="13775" xr:uid="{00000000-0005-0000-0000-00009D070000}"/>
    <cellStyle name="Calculation 2 4 3 4" xfId="9858" xr:uid="{00000000-0005-0000-0000-00009E070000}"/>
    <cellStyle name="Calculation 2 4 3 4 2" xfId="15445" xr:uid="{00000000-0005-0000-0000-00009F070000}"/>
    <cellStyle name="Calculation 2 4 3 5" xfId="11737" xr:uid="{00000000-0005-0000-0000-0000A0070000}"/>
    <cellStyle name="Calculation 2 4 4" xfId="5983" xr:uid="{00000000-0005-0000-0000-0000A1070000}"/>
    <cellStyle name="Calculation 2 4 4 2" xfId="6884" xr:uid="{00000000-0005-0000-0000-0000A2070000}"/>
    <cellStyle name="Calculation 2 4 4 2 2" xfId="9129" xr:uid="{00000000-0005-0000-0000-0000A3070000}"/>
    <cellStyle name="Calculation 2 4 4 2 2 2" xfId="14716" xr:uid="{00000000-0005-0000-0000-0000A4070000}"/>
    <cellStyle name="Calculation 2 4 4 2 3" xfId="10799" xr:uid="{00000000-0005-0000-0000-0000A5070000}"/>
    <cellStyle name="Calculation 2 4 4 2 3 2" xfId="16386" xr:uid="{00000000-0005-0000-0000-0000A6070000}"/>
    <cellStyle name="Calculation 2 4 4 2 4" xfId="12678" xr:uid="{00000000-0005-0000-0000-0000A7070000}"/>
    <cellStyle name="Calculation 2 4 4 3" xfId="8236" xr:uid="{00000000-0005-0000-0000-0000A8070000}"/>
    <cellStyle name="Calculation 2 4 4 3 2" xfId="13823" xr:uid="{00000000-0005-0000-0000-0000A9070000}"/>
    <cellStyle name="Calculation 2 4 4 4" xfId="9906" xr:uid="{00000000-0005-0000-0000-0000AA070000}"/>
    <cellStyle name="Calculation 2 4 4 4 2" xfId="15493" xr:uid="{00000000-0005-0000-0000-0000AB070000}"/>
    <cellStyle name="Calculation 2 4 4 5" xfId="11785" xr:uid="{00000000-0005-0000-0000-0000AC070000}"/>
    <cellStyle name="Calculation 2 4 5" xfId="5636" xr:uid="{00000000-0005-0000-0000-0000AD070000}"/>
    <cellStyle name="Calculation 2 4 5 2" xfId="6550" xr:uid="{00000000-0005-0000-0000-0000AE070000}"/>
    <cellStyle name="Calculation 2 4 5 2 2" xfId="8795" xr:uid="{00000000-0005-0000-0000-0000AF070000}"/>
    <cellStyle name="Calculation 2 4 5 2 2 2" xfId="14382" xr:uid="{00000000-0005-0000-0000-0000B0070000}"/>
    <cellStyle name="Calculation 2 4 5 2 3" xfId="10465" xr:uid="{00000000-0005-0000-0000-0000B1070000}"/>
    <cellStyle name="Calculation 2 4 5 2 3 2" xfId="16052" xr:uid="{00000000-0005-0000-0000-0000B2070000}"/>
    <cellStyle name="Calculation 2 4 5 2 4" xfId="12344" xr:uid="{00000000-0005-0000-0000-0000B3070000}"/>
    <cellStyle name="Calculation 2 4 5 3" xfId="7902" xr:uid="{00000000-0005-0000-0000-0000B4070000}"/>
    <cellStyle name="Calculation 2 4 5 3 2" xfId="13489" xr:uid="{00000000-0005-0000-0000-0000B5070000}"/>
    <cellStyle name="Calculation 2 4 5 4" xfId="9572" xr:uid="{00000000-0005-0000-0000-0000B6070000}"/>
    <cellStyle name="Calculation 2 4 5 4 2" xfId="15159" xr:uid="{00000000-0005-0000-0000-0000B7070000}"/>
    <cellStyle name="Calculation 2 4 5 5" xfId="11453" xr:uid="{00000000-0005-0000-0000-0000B8070000}"/>
    <cellStyle name="Calculation 2 4 6" xfId="5990" xr:uid="{00000000-0005-0000-0000-0000B9070000}"/>
    <cellStyle name="Calculation 2 4 6 2" xfId="6890" xr:uid="{00000000-0005-0000-0000-0000BA070000}"/>
    <cellStyle name="Calculation 2 4 6 2 2" xfId="9135" xr:uid="{00000000-0005-0000-0000-0000BB070000}"/>
    <cellStyle name="Calculation 2 4 6 2 2 2" xfId="14722" xr:uid="{00000000-0005-0000-0000-0000BC070000}"/>
    <cellStyle name="Calculation 2 4 6 2 3" xfId="10805" xr:uid="{00000000-0005-0000-0000-0000BD070000}"/>
    <cellStyle name="Calculation 2 4 6 2 3 2" xfId="16392" xr:uid="{00000000-0005-0000-0000-0000BE070000}"/>
    <cellStyle name="Calculation 2 4 6 2 4" xfId="12684" xr:uid="{00000000-0005-0000-0000-0000BF070000}"/>
    <cellStyle name="Calculation 2 4 6 3" xfId="8242" xr:uid="{00000000-0005-0000-0000-0000C0070000}"/>
    <cellStyle name="Calculation 2 4 6 3 2" xfId="13829" xr:uid="{00000000-0005-0000-0000-0000C1070000}"/>
    <cellStyle name="Calculation 2 4 6 4" xfId="9912" xr:uid="{00000000-0005-0000-0000-0000C2070000}"/>
    <cellStyle name="Calculation 2 4 6 4 2" xfId="15499" xr:uid="{00000000-0005-0000-0000-0000C3070000}"/>
    <cellStyle name="Calculation 2 4 6 5" xfId="11791" xr:uid="{00000000-0005-0000-0000-0000C4070000}"/>
    <cellStyle name="Calculation 2 5" xfId="3182" xr:uid="{00000000-0005-0000-0000-0000C5070000}"/>
    <cellStyle name="Calculation 2 5 2" xfId="6005" xr:uid="{00000000-0005-0000-0000-0000C6070000}"/>
    <cellStyle name="Calculation 2 5 2 2" xfId="6905" xr:uid="{00000000-0005-0000-0000-0000C7070000}"/>
    <cellStyle name="Calculation 2 5 2 2 2" xfId="9150" xr:uid="{00000000-0005-0000-0000-0000C8070000}"/>
    <cellStyle name="Calculation 2 5 2 2 2 2" xfId="14737" xr:uid="{00000000-0005-0000-0000-0000C9070000}"/>
    <cellStyle name="Calculation 2 5 2 2 3" xfId="10820" xr:uid="{00000000-0005-0000-0000-0000CA070000}"/>
    <cellStyle name="Calculation 2 5 2 2 3 2" xfId="16407" xr:uid="{00000000-0005-0000-0000-0000CB070000}"/>
    <cellStyle name="Calculation 2 5 2 2 4" xfId="12699" xr:uid="{00000000-0005-0000-0000-0000CC070000}"/>
    <cellStyle name="Calculation 2 5 2 3" xfId="8257" xr:uid="{00000000-0005-0000-0000-0000CD070000}"/>
    <cellStyle name="Calculation 2 5 2 3 2" xfId="13844" xr:uid="{00000000-0005-0000-0000-0000CE070000}"/>
    <cellStyle name="Calculation 2 5 2 4" xfId="9927" xr:uid="{00000000-0005-0000-0000-0000CF070000}"/>
    <cellStyle name="Calculation 2 5 2 4 2" xfId="15514" xr:uid="{00000000-0005-0000-0000-0000D0070000}"/>
    <cellStyle name="Calculation 2 5 2 5" xfId="11806" xr:uid="{00000000-0005-0000-0000-0000D1070000}"/>
    <cellStyle name="Calculation 2 5 3" xfId="5904" xr:uid="{00000000-0005-0000-0000-0000D2070000}"/>
    <cellStyle name="Calculation 2 5 3 2" xfId="6807" xr:uid="{00000000-0005-0000-0000-0000D3070000}"/>
    <cellStyle name="Calculation 2 5 3 2 2" xfId="9052" xr:uid="{00000000-0005-0000-0000-0000D4070000}"/>
    <cellStyle name="Calculation 2 5 3 2 2 2" xfId="14639" xr:uid="{00000000-0005-0000-0000-0000D5070000}"/>
    <cellStyle name="Calculation 2 5 3 2 3" xfId="10722" xr:uid="{00000000-0005-0000-0000-0000D6070000}"/>
    <cellStyle name="Calculation 2 5 3 2 3 2" xfId="16309" xr:uid="{00000000-0005-0000-0000-0000D7070000}"/>
    <cellStyle name="Calculation 2 5 3 2 4" xfId="12601" xr:uid="{00000000-0005-0000-0000-0000D8070000}"/>
    <cellStyle name="Calculation 2 5 3 3" xfId="8159" xr:uid="{00000000-0005-0000-0000-0000D9070000}"/>
    <cellStyle name="Calculation 2 5 3 3 2" xfId="13746" xr:uid="{00000000-0005-0000-0000-0000DA070000}"/>
    <cellStyle name="Calculation 2 5 3 4" xfId="9829" xr:uid="{00000000-0005-0000-0000-0000DB070000}"/>
    <cellStyle name="Calculation 2 5 3 4 2" xfId="15416" xr:uid="{00000000-0005-0000-0000-0000DC070000}"/>
    <cellStyle name="Calculation 2 5 3 5" xfId="11708" xr:uid="{00000000-0005-0000-0000-0000DD070000}"/>
    <cellStyle name="Calculation 2 5 4" xfId="5996" xr:uid="{00000000-0005-0000-0000-0000DE070000}"/>
    <cellStyle name="Calculation 2 5 4 2" xfId="6896" xr:uid="{00000000-0005-0000-0000-0000DF070000}"/>
    <cellStyle name="Calculation 2 5 4 2 2" xfId="9141" xr:uid="{00000000-0005-0000-0000-0000E0070000}"/>
    <cellStyle name="Calculation 2 5 4 2 2 2" xfId="14728" xr:uid="{00000000-0005-0000-0000-0000E1070000}"/>
    <cellStyle name="Calculation 2 5 4 2 3" xfId="10811" xr:uid="{00000000-0005-0000-0000-0000E2070000}"/>
    <cellStyle name="Calculation 2 5 4 2 3 2" xfId="16398" xr:uid="{00000000-0005-0000-0000-0000E3070000}"/>
    <cellStyle name="Calculation 2 5 4 2 4" xfId="12690" xr:uid="{00000000-0005-0000-0000-0000E4070000}"/>
    <cellStyle name="Calculation 2 5 4 3" xfId="8248" xr:uid="{00000000-0005-0000-0000-0000E5070000}"/>
    <cellStyle name="Calculation 2 5 4 3 2" xfId="13835" xr:uid="{00000000-0005-0000-0000-0000E6070000}"/>
    <cellStyle name="Calculation 2 5 4 4" xfId="9918" xr:uid="{00000000-0005-0000-0000-0000E7070000}"/>
    <cellStyle name="Calculation 2 5 4 4 2" xfId="15505" xr:uid="{00000000-0005-0000-0000-0000E8070000}"/>
    <cellStyle name="Calculation 2 5 4 5" xfId="11797" xr:uid="{00000000-0005-0000-0000-0000E9070000}"/>
    <cellStyle name="Calculation 2 5 5" xfId="6119" xr:uid="{00000000-0005-0000-0000-0000EA070000}"/>
    <cellStyle name="Calculation 2 5 5 2" xfId="7017" xr:uid="{00000000-0005-0000-0000-0000EB070000}"/>
    <cellStyle name="Calculation 2 5 5 2 2" xfId="9262" xr:uid="{00000000-0005-0000-0000-0000EC070000}"/>
    <cellStyle name="Calculation 2 5 5 2 2 2" xfId="14849" xr:uid="{00000000-0005-0000-0000-0000ED070000}"/>
    <cellStyle name="Calculation 2 5 5 2 3" xfId="10932" xr:uid="{00000000-0005-0000-0000-0000EE070000}"/>
    <cellStyle name="Calculation 2 5 5 2 3 2" xfId="16519" xr:uid="{00000000-0005-0000-0000-0000EF070000}"/>
    <cellStyle name="Calculation 2 5 5 2 4" xfId="12811" xr:uid="{00000000-0005-0000-0000-0000F0070000}"/>
    <cellStyle name="Calculation 2 5 5 3" xfId="8369" xr:uid="{00000000-0005-0000-0000-0000F1070000}"/>
    <cellStyle name="Calculation 2 5 5 3 2" xfId="13956" xr:uid="{00000000-0005-0000-0000-0000F2070000}"/>
    <cellStyle name="Calculation 2 5 5 4" xfId="10039" xr:uid="{00000000-0005-0000-0000-0000F3070000}"/>
    <cellStyle name="Calculation 2 5 5 4 2" xfId="15626" xr:uid="{00000000-0005-0000-0000-0000F4070000}"/>
    <cellStyle name="Calculation 2 5 5 5" xfId="11918" xr:uid="{00000000-0005-0000-0000-0000F5070000}"/>
    <cellStyle name="Calculation 2 5 6" xfId="5932" xr:uid="{00000000-0005-0000-0000-0000F6070000}"/>
    <cellStyle name="Calculation 2 5 6 2" xfId="6835" xr:uid="{00000000-0005-0000-0000-0000F7070000}"/>
    <cellStyle name="Calculation 2 5 6 2 2" xfId="9080" xr:uid="{00000000-0005-0000-0000-0000F8070000}"/>
    <cellStyle name="Calculation 2 5 6 2 2 2" xfId="14667" xr:uid="{00000000-0005-0000-0000-0000F9070000}"/>
    <cellStyle name="Calculation 2 5 6 2 3" xfId="10750" xr:uid="{00000000-0005-0000-0000-0000FA070000}"/>
    <cellStyle name="Calculation 2 5 6 2 3 2" xfId="16337" xr:uid="{00000000-0005-0000-0000-0000FB070000}"/>
    <cellStyle name="Calculation 2 5 6 2 4" xfId="12629" xr:uid="{00000000-0005-0000-0000-0000FC070000}"/>
    <cellStyle name="Calculation 2 5 6 3" xfId="8187" xr:uid="{00000000-0005-0000-0000-0000FD070000}"/>
    <cellStyle name="Calculation 2 5 6 3 2" xfId="13774" xr:uid="{00000000-0005-0000-0000-0000FE070000}"/>
    <cellStyle name="Calculation 2 5 6 4" xfId="9857" xr:uid="{00000000-0005-0000-0000-0000FF070000}"/>
    <cellStyle name="Calculation 2 5 6 4 2" xfId="15444" xr:uid="{00000000-0005-0000-0000-000000080000}"/>
    <cellStyle name="Calculation 2 5 6 5" xfId="11736" xr:uid="{00000000-0005-0000-0000-000001080000}"/>
    <cellStyle name="Calculation 3" xfId="404" xr:uid="{00000000-0005-0000-0000-000002080000}"/>
    <cellStyle name="Calculation 3 10" xfId="5769" xr:uid="{00000000-0005-0000-0000-000003080000}"/>
    <cellStyle name="Calculation 3 10 2" xfId="6676" xr:uid="{00000000-0005-0000-0000-000004080000}"/>
    <cellStyle name="Calculation 3 10 2 2" xfId="8921" xr:uid="{00000000-0005-0000-0000-000005080000}"/>
    <cellStyle name="Calculation 3 10 2 2 2" xfId="14508" xr:uid="{00000000-0005-0000-0000-000006080000}"/>
    <cellStyle name="Calculation 3 10 2 3" xfId="10591" xr:uid="{00000000-0005-0000-0000-000007080000}"/>
    <cellStyle name="Calculation 3 10 2 3 2" xfId="16178" xr:uid="{00000000-0005-0000-0000-000008080000}"/>
    <cellStyle name="Calculation 3 10 2 4" xfId="12470" xr:uid="{00000000-0005-0000-0000-000009080000}"/>
    <cellStyle name="Calculation 3 10 3" xfId="8028" xr:uid="{00000000-0005-0000-0000-00000A080000}"/>
    <cellStyle name="Calculation 3 10 3 2" xfId="13615" xr:uid="{00000000-0005-0000-0000-00000B080000}"/>
    <cellStyle name="Calculation 3 10 4" xfId="9698" xr:uid="{00000000-0005-0000-0000-00000C080000}"/>
    <cellStyle name="Calculation 3 10 4 2" xfId="15285" xr:uid="{00000000-0005-0000-0000-00000D080000}"/>
    <cellStyle name="Calculation 3 10 5" xfId="11577" xr:uid="{00000000-0005-0000-0000-00000E080000}"/>
    <cellStyle name="Calculation 3 2" xfId="3186" xr:uid="{00000000-0005-0000-0000-00000F080000}"/>
    <cellStyle name="Calculation 3 2 2" xfId="3642" xr:uid="{00000000-0005-0000-0000-000010080000}"/>
    <cellStyle name="Calculation 3 2 3" xfId="6009" xr:uid="{00000000-0005-0000-0000-000011080000}"/>
    <cellStyle name="Calculation 3 2 3 2" xfId="6909" xr:uid="{00000000-0005-0000-0000-000012080000}"/>
    <cellStyle name="Calculation 3 2 3 2 2" xfId="9154" xr:uid="{00000000-0005-0000-0000-000013080000}"/>
    <cellStyle name="Calculation 3 2 3 2 2 2" xfId="14741" xr:uid="{00000000-0005-0000-0000-000014080000}"/>
    <cellStyle name="Calculation 3 2 3 2 3" xfId="10824" xr:uid="{00000000-0005-0000-0000-000015080000}"/>
    <cellStyle name="Calculation 3 2 3 2 3 2" xfId="16411" xr:uid="{00000000-0005-0000-0000-000016080000}"/>
    <cellStyle name="Calculation 3 2 3 2 4" xfId="12703" xr:uid="{00000000-0005-0000-0000-000017080000}"/>
    <cellStyle name="Calculation 3 2 3 3" xfId="8261" xr:uid="{00000000-0005-0000-0000-000018080000}"/>
    <cellStyle name="Calculation 3 2 3 3 2" xfId="13848" xr:uid="{00000000-0005-0000-0000-000019080000}"/>
    <cellStyle name="Calculation 3 2 3 4" xfId="9931" xr:uid="{00000000-0005-0000-0000-00001A080000}"/>
    <cellStyle name="Calculation 3 2 3 4 2" xfId="15518" xr:uid="{00000000-0005-0000-0000-00001B080000}"/>
    <cellStyle name="Calculation 3 2 3 5" xfId="11810" xr:uid="{00000000-0005-0000-0000-00001C080000}"/>
    <cellStyle name="Calculation 3 2 4" xfId="5855" xr:uid="{00000000-0005-0000-0000-00001D080000}"/>
    <cellStyle name="Calculation 3 2 4 2" xfId="6759" xr:uid="{00000000-0005-0000-0000-00001E080000}"/>
    <cellStyle name="Calculation 3 2 4 2 2" xfId="9004" xr:uid="{00000000-0005-0000-0000-00001F080000}"/>
    <cellStyle name="Calculation 3 2 4 2 2 2" xfId="14591" xr:uid="{00000000-0005-0000-0000-000020080000}"/>
    <cellStyle name="Calculation 3 2 4 2 3" xfId="10674" xr:uid="{00000000-0005-0000-0000-000021080000}"/>
    <cellStyle name="Calculation 3 2 4 2 3 2" xfId="16261" xr:uid="{00000000-0005-0000-0000-000022080000}"/>
    <cellStyle name="Calculation 3 2 4 2 4" xfId="12553" xr:uid="{00000000-0005-0000-0000-000023080000}"/>
    <cellStyle name="Calculation 3 2 4 3" xfId="8111" xr:uid="{00000000-0005-0000-0000-000024080000}"/>
    <cellStyle name="Calculation 3 2 4 3 2" xfId="13698" xr:uid="{00000000-0005-0000-0000-000025080000}"/>
    <cellStyle name="Calculation 3 2 4 4" xfId="9781" xr:uid="{00000000-0005-0000-0000-000026080000}"/>
    <cellStyle name="Calculation 3 2 4 4 2" xfId="15368" xr:uid="{00000000-0005-0000-0000-000027080000}"/>
    <cellStyle name="Calculation 3 2 4 5" xfId="11660" xr:uid="{00000000-0005-0000-0000-000028080000}"/>
    <cellStyle name="Calculation 3 2 5" xfId="5446" xr:uid="{00000000-0005-0000-0000-000029080000}"/>
    <cellStyle name="Calculation 3 2 5 2" xfId="6366" xr:uid="{00000000-0005-0000-0000-00002A080000}"/>
    <cellStyle name="Calculation 3 2 5 2 2" xfId="8611" xr:uid="{00000000-0005-0000-0000-00002B080000}"/>
    <cellStyle name="Calculation 3 2 5 2 2 2" xfId="14198" xr:uid="{00000000-0005-0000-0000-00002C080000}"/>
    <cellStyle name="Calculation 3 2 5 2 3" xfId="10281" xr:uid="{00000000-0005-0000-0000-00002D080000}"/>
    <cellStyle name="Calculation 3 2 5 2 3 2" xfId="15868" xr:uid="{00000000-0005-0000-0000-00002E080000}"/>
    <cellStyle name="Calculation 3 2 5 2 4" xfId="12160" xr:uid="{00000000-0005-0000-0000-00002F080000}"/>
    <cellStyle name="Calculation 3 2 5 3" xfId="7718" xr:uid="{00000000-0005-0000-0000-000030080000}"/>
    <cellStyle name="Calculation 3 2 5 3 2" xfId="13305" xr:uid="{00000000-0005-0000-0000-000031080000}"/>
    <cellStyle name="Calculation 3 2 5 4" xfId="7481" xr:uid="{00000000-0005-0000-0000-000032080000}"/>
    <cellStyle name="Calculation 3 2 5 4 2" xfId="13077" xr:uid="{00000000-0005-0000-0000-000033080000}"/>
    <cellStyle name="Calculation 3 2 5 5" xfId="11271" xr:uid="{00000000-0005-0000-0000-000034080000}"/>
    <cellStyle name="Calculation 3 2 6" xfId="5822" xr:uid="{00000000-0005-0000-0000-000035080000}"/>
    <cellStyle name="Calculation 3 2 6 2" xfId="6729" xr:uid="{00000000-0005-0000-0000-000036080000}"/>
    <cellStyle name="Calculation 3 2 6 2 2" xfId="8974" xr:uid="{00000000-0005-0000-0000-000037080000}"/>
    <cellStyle name="Calculation 3 2 6 2 2 2" xfId="14561" xr:uid="{00000000-0005-0000-0000-000038080000}"/>
    <cellStyle name="Calculation 3 2 6 2 3" xfId="10644" xr:uid="{00000000-0005-0000-0000-000039080000}"/>
    <cellStyle name="Calculation 3 2 6 2 3 2" xfId="16231" xr:uid="{00000000-0005-0000-0000-00003A080000}"/>
    <cellStyle name="Calculation 3 2 6 2 4" xfId="12523" xr:uid="{00000000-0005-0000-0000-00003B080000}"/>
    <cellStyle name="Calculation 3 2 6 3" xfId="8081" xr:uid="{00000000-0005-0000-0000-00003C080000}"/>
    <cellStyle name="Calculation 3 2 6 3 2" xfId="13668" xr:uid="{00000000-0005-0000-0000-00003D080000}"/>
    <cellStyle name="Calculation 3 2 6 4" xfId="9751" xr:uid="{00000000-0005-0000-0000-00003E080000}"/>
    <cellStyle name="Calculation 3 2 6 4 2" xfId="15338" xr:uid="{00000000-0005-0000-0000-00003F080000}"/>
    <cellStyle name="Calculation 3 2 6 5" xfId="11630" xr:uid="{00000000-0005-0000-0000-000040080000}"/>
    <cellStyle name="Calculation 3 2 7" xfId="5820" xr:uid="{00000000-0005-0000-0000-000041080000}"/>
    <cellStyle name="Calculation 3 2 7 2" xfId="6727" xr:uid="{00000000-0005-0000-0000-000042080000}"/>
    <cellStyle name="Calculation 3 2 7 2 2" xfId="8972" xr:uid="{00000000-0005-0000-0000-000043080000}"/>
    <cellStyle name="Calculation 3 2 7 2 2 2" xfId="14559" xr:uid="{00000000-0005-0000-0000-000044080000}"/>
    <cellStyle name="Calculation 3 2 7 2 3" xfId="10642" xr:uid="{00000000-0005-0000-0000-000045080000}"/>
    <cellStyle name="Calculation 3 2 7 2 3 2" xfId="16229" xr:uid="{00000000-0005-0000-0000-000046080000}"/>
    <cellStyle name="Calculation 3 2 7 2 4" xfId="12521" xr:uid="{00000000-0005-0000-0000-000047080000}"/>
    <cellStyle name="Calculation 3 2 7 3" xfId="8079" xr:uid="{00000000-0005-0000-0000-000048080000}"/>
    <cellStyle name="Calculation 3 2 7 3 2" xfId="13666" xr:uid="{00000000-0005-0000-0000-000049080000}"/>
    <cellStyle name="Calculation 3 2 7 4" xfId="9749" xr:uid="{00000000-0005-0000-0000-00004A080000}"/>
    <cellStyle name="Calculation 3 2 7 4 2" xfId="15336" xr:uid="{00000000-0005-0000-0000-00004B080000}"/>
    <cellStyle name="Calculation 3 2 7 5" xfId="11628" xr:uid="{00000000-0005-0000-0000-00004C080000}"/>
    <cellStyle name="Calculation 3 3" xfId="3643" xr:uid="{00000000-0005-0000-0000-00004D080000}"/>
    <cellStyle name="Calculation 3 4" xfId="3644" xr:uid="{00000000-0005-0000-0000-00004E080000}"/>
    <cellStyle name="Calculation 3 4 2" xfId="6138" xr:uid="{00000000-0005-0000-0000-00004F080000}"/>
    <cellStyle name="Calculation 3 4 2 2" xfId="7036" xr:uid="{00000000-0005-0000-0000-000050080000}"/>
    <cellStyle name="Calculation 3 4 2 2 2" xfId="9281" xr:uid="{00000000-0005-0000-0000-000051080000}"/>
    <cellStyle name="Calculation 3 4 2 2 2 2" xfId="14868" xr:uid="{00000000-0005-0000-0000-000052080000}"/>
    <cellStyle name="Calculation 3 4 2 2 3" xfId="10951" xr:uid="{00000000-0005-0000-0000-000053080000}"/>
    <cellStyle name="Calculation 3 4 2 2 3 2" xfId="16538" xr:uid="{00000000-0005-0000-0000-000054080000}"/>
    <cellStyle name="Calculation 3 4 2 2 4" xfId="12830" xr:uid="{00000000-0005-0000-0000-000055080000}"/>
    <cellStyle name="Calculation 3 4 2 3" xfId="8388" xr:uid="{00000000-0005-0000-0000-000056080000}"/>
    <cellStyle name="Calculation 3 4 2 3 2" xfId="13975" xr:uid="{00000000-0005-0000-0000-000057080000}"/>
    <cellStyle name="Calculation 3 4 2 4" xfId="10058" xr:uid="{00000000-0005-0000-0000-000058080000}"/>
    <cellStyle name="Calculation 3 4 2 4 2" xfId="15645" xr:uid="{00000000-0005-0000-0000-000059080000}"/>
    <cellStyle name="Calculation 3 4 2 5" xfId="11937" xr:uid="{00000000-0005-0000-0000-00005A080000}"/>
    <cellStyle name="Calculation 3 4 3" xfId="5925" xr:uid="{00000000-0005-0000-0000-00005B080000}"/>
    <cellStyle name="Calculation 3 4 3 2" xfId="6828" xr:uid="{00000000-0005-0000-0000-00005C080000}"/>
    <cellStyle name="Calculation 3 4 3 2 2" xfId="9073" xr:uid="{00000000-0005-0000-0000-00005D080000}"/>
    <cellStyle name="Calculation 3 4 3 2 2 2" xfId="14660" xr:uid="{00000000-0005-0000-0000-00005E080000}"/>
    <cellStyle name="Calculation 3 4 3 2 3" xfId="10743" xr:uid="{00000000-0005-0000-0000-00005F080000}"/>
    <cellStyle name="Calculation 3 4 3 2 3 2" xfId="16330" xr:uid="{00000000-0005-0000-0000-000060080000}"/>
    <cellStyle name="Calculation 3 4 3 2 4" xfId="12622" xr:uid="{00000000-0005-0000-0000-000061080000}"/>
    <cellStyle name="Calculation 3 4 3 3" xfId="8180" xr:uid="{00000000-0005-0000-0000-000062080000}"/>
    <cellStyle name="Calculation 3 4 3 3 2" xfId="13767" xr:uid="{00000000-0005-0000-0000-000063080000}"/>
    <cellStyle name="Calculation 3 4 3 4" xfId="9850" xr:uid="{00000000-0005-0000-0000-000064080000}"/>
    <cellStyle name="Calculation 3 4 3 4 2" xfId="15437" xr:uid="{00000000-0005-0000-0000-000065080000}"/>
    <cellStyle name="Calculation 3 4 3 5" xfId="11729" xr:uid="{00000000-0005-0000-0000-000066080000}"/>
    <cellStyle name="Calculation 3 4 4" xfId="5433" xr:uid="{00000000-0005-0000-0000-000067080000}"/>
    <cellStyle name="Calculation 3 4 4 2" xfId="6353" xr:uid="{00000000-0005-0000-0000-000068080000}"/>
    <cellStyle name="Calculation 3 4 4 2 2" xfId="8598" xr:uid="{00000000-0005-0000-0000-000069080000}"/>
    <cellStyle name="Calculation 3 4 4 2 2 2" xfId="14185" xr:uid="{00000000-0005-0000-0000-00006A080000}"/>
    <cellStyle name="Calculation 3 4 4 2 3" xfId="10268" xr:uid="{00000000-0005-0000-0000-00006B080000}"/>
    <cellStyle name="Calculation 3 4 4 2 3 2" xfId="15855" xr:uid="{00000000-0005-0000-0000-00006C080000}"/>
    <cellStyle name="Calculation 3 4 4 2 4" xfId="12147" xr:uid="{00000000-0005-0000-0000-00006D080000}"/>
    <cellStyle name="Calculation 3 4 4 3" xfId="7705" xr:uid="{00000000-0005-0000-0000-00006E080000}"/>
    <cellStyle name="Calculation 3 4 4 3 2" xfId="13292" xr:uid="{00000000-0005-0000-0000-00006F080000}"/>
    <cellStyle name="Calculation 3 4 4 4" xfId="7642" xr:uid="{00000000-0005-0000-0000-000070080000}"/>
    <cellStyle name="Calculation 3 4 4 4 2" xfId="13231" xr:uid="{00000000-0005-0000-0000-000071080000}"/>
    <cellStyle name="Calculation 3 4 4 5" xfId="11258" xr:uid="{00000000-0005-0000-0000-000072080000}"/>
    <cellStyle name="Calculation 3 4 5" xfId="6234" xr:uid="{00000000-0005-0000-0000-000073080000}"/>
    <cellStyle name="Calculation 3 4 5 2" xfId="7130" xr:uid="{00000000-0005-0000-0000-000074080000}"/>
    <cellStyle name="Calculation 3 4 5 2 2" xfId="9375" xr:uid="{00000000-0005-0000-0000-000075080000}"/>
    <cellStyle name="Calculation 3 4 5 2 2 2" xfId="14962" xr:uid="{00000000-0005-0000-0000-000076080000}"/>
    <cellStyle name="Calculation 3 4 5 2 3" xfId="11045" xr:uid="{00000000-0005-0000-0000-000077080000}"/>
    <cellStyle name="Calculation 3 4 5 2 3 2" xfId="16632" xr:uid="{00000000-0005-0000-0000-000078080000}"/>
    <cellStyle name="Calculation 3 4 5 2 4" xfId="12924" xr:uid="{00000000-0005-0000-0000-000079080000}"/>
    <cellStyle name="Calculation 3 4 5 3" xfId="8482" xr:uid="{00000000-0005-0000-0000-00007A080000}"/>
    <cellStyle name="Calculation 3 4 5 3 2" xfId="14069" xr:uid="{00000000-0005-0000-0000-00007B080000}"/>
    <cellStyle name="Calculation 3 4 5 4" xfId="10152" xr:uid="{00000000-0005-0000-0000-00007C080000}"/>
    <cellStyle name="Calculation 3 4 5 4 2" xfId="15739" xr:uid="{00000000-0005-0000-0000-00007D080000}"/>
    <cellStyle name="Calculation 3 4 5 5" xfId="12031" xr:uid="{00000000-0005-0000-0000-00007E080000}"/>
    <cellStyle name="Calculation 3 4 6" xfId="5986" xr:uid="{00000000-0005-0000-0000-00007F080000}"/>
    <cellStyle name="Calculation 3 4 6 2" xfId="6887" xr:uid="{00000000-0005-0000-0000-000080080000}"/>
    <cellStyle name="Calculation 3 4 6 2 2" xfId="9132" xr:uid="{00000000-0005-0000-0000-000081080000}"/>
    <cellStyle name="Calculation 3 4 6 2 2 2" xfId="14719" xr:uid="{00000000-0005-0000-0000-000082080000}"/>
    <cellStyle name="Calculation 3 4 6 2 3" xfId="10802" xr:uid="{00000000-0005-0000-0000-000083080000}"/>
    <cellStyle name="Calculation 3 4 6 2 3 2" xfId="16389" xr:uid="{00000000-0005-0000-0000-000084080000}"/>
    <cellStyle name="Calculation 3 4 6 2 4" xfId="12681" xr:uid="{00000000-0005-0000-0000-000085080000}"/>
    <cellStyle name="Calculation 3 4 6 3" xfId="8239" xr:uid="{00000000-0005-0000-0000-000086080000}"/>
    <cellStyle name="Calculation 3 4 6 3 2" xfId="13826" xr:uid="{00000000-0005-0000-0000-000087080000}"/>
    <cellStyle name="Calculation 3 4 6 4" xfId="9909" xr:uid="{00000000-0005-0000-0000-000088080000}"/>
    <cellStyle name="Calculation 3 4 6 4 2" xfId="15496" xr:uid="{00000000-0005-0000-0000-000089080000}"/>
    <cellStyle name="Calculation 3 4 6 5" xfId="11788" xr:uid="{00000000-0005-0000-0000-00008A080000}"/>
    <cellStyle name="Calculation 3 5" xfId="3185" xr:uid="{00000000-0005-0000-0000-00008B080000}"/>
    <cellStyle name="Calculation 3 5 2" xfId="6008" xr:uid="{00000000-0005-0000-0000-00008C080000}"/>
    <cellStyle name="Calculation 3 5 2 2" xfId="6908" xr:uid="{00000000-0005-0000-0000-00008D080000}"/>
    <cellStyle name="Calculation 3 5 2 2 2" xfId="9153" xr:uid="{00000000-0005-0000-0000-00008E080000}"/>
    <cellStyle name="Calculation 3 5 2 2 2 2" xfId="14740" xr:uid="{00000000-0005-0000-0000-00008F080000}"/>
    <cellStyle name="Calculation 3 5 2 2 3" xfId="10823" xr:uid="{00000000-0005-0000-0000-000090080000}"/>
    <cellStyle name="Calculation 3 5 2 2 3 2" xfId="16410" xr:uid="{00000000-0005-0000-0000-000091080000}"/>
    <cellStyle name="Calculation 3 5 2 2 4" xfId="12702" xr:uid="{00000000-0005-0000-0000-000092080000}"/>
    <cellStyle name="Calculation 3 5 2 3" xfId="8260" xr:uid="{00000000-0005-0000-0000-000093080000}"/>
    <cellStyle name="Calculation 3 5 2 3 2" xfId="13847" xr:uid="{00000000-0005-0000-0000-000094080000}"/>
    <cellStyle name="Calculation 3 5 2 4" xfId="9930" xr:uid="{00000000-0005-0000-0000-000095080000}"/>
    <cellStyle name="Calculation 3 5 2 4 2" xfId="15517" xr:uid="{00000000-0005-0000-0000-000096080000}"/>
    <cellStyle name="Calculation 3 5 2 5" xfId="11809" xr:uid="{00000000-0005-0000-0000-000097080000}"/>
    <cellStyle name="Calculation 3 5 3" xfId="5902" xr:uid="{00000000-0005-0000-0000-000098080000}"/>
    <cellStyle name="Calculation 3 5 3 2" xfId="6805" xr:uid="{00000000-0005-0000-0000-000099080000}"/>
    <cellStyle name="Calculation 3 5 3 2 2" xfId="9050" xr:uid="{00000000-0005-0000-0000-00009A080000}"/>
    <cellStyle name="Calculation 3 5 3 2 2 2" xfId="14637" xr:uid="{00000000-0005-0000-0000-00009B080000}"/>
    <cellStyle name="Calculation 3 5 3 2 3" xfId="10720" xr:uid="{00000000-0005-0000-0000-00009C080000}"/>
    <cellStyle name="Calculation 3 5 3 2 3 2" xfId="16307" xr:uid="{00000000-0005-0000-0000-00009D080000}"/>
    <cellStyle name="Calculation 3 5 3 2 4" xfId="12599" xr:uid="{00000000-0005-0000-0000-00009E080000}"/>
    <cellStyle name="Calculation 3 5 3 3" xfId="8157" xr:uid="{00000000-0005-0000-0000-00009F080000}"/>
    <cellStyle name="Calculation 3 5 3 3 2" xfId="13744" xr:uid="{00000000-0005-0000-0000-0000A0080000}"/>
    <cellStyle name="Calculation 3 5 3 4" xfId="9827" xr:uid="{00000000-0005-0000-0000-0000A1080000}"/>
    <cellStyle name="Calculation 3 5 3 4 2" xfId="15414" xr:uid="{00000000-0005-0000-0000-0000A2080000}"/>
    <cellStyle name="Calculation 3 5 3 5" xfId="11706" xr:uid="{00000000-0005-0000-0000-0000A3080000}"/>
    <cellStyle name="Calculation 3 5 4" xfId="6133" xr:uid="{00000000-0005-0000-0000-0000A4080000}"/>
    <cellStyle name="Calculation 3 5 4 2" xfId="7031" xr:uid="{00000000-0005-0000-0000-0000A5080000}"/>
    <cellStyle name="Calculation 3 5 4 2 2" xfId="9276" xr:uid="{00000000-0005-0000-0000-0000A6080000}"/>
    <cellStyle name="Calculation 3 5 4 2 2 2" xfId="14863" xr:uid="{00000000-0005-0000-0000-0000A7080000}"/>
    <cellStyle name="Calculation 3 5 4 2 3" xfId="10946" xr:uid="{00000000-0005-0000-0000-0000A8080000}"/>
    <cellStyle name="Calculation 3 5 4 2 3 2" xfId="16533" xr:uid="{00000000-0005-0000-0000-0000A9080000}"/>
    <cellStyle name="Calculation 3 5 4 2 4" xfId="12825" xr:uid="{00000000-0005-0000-0000-0000AA080000}"/>
    <cellStyle name="Calculation 3 5 4 3" xfId="8383" xr:uid="{00000000-0005-0000-0000-0000AB080000}"/>
    <cellStyle name="Calculation 3 5 4 3 2" xfId="13970" xr:uid="{00000000-0005-0000-0000-0000AC080000}"/>
    <cellStyle name="Calculation 3 5 4 4" xfId="10053" xr:uid="{00000000-0005-0000-0000-0000AD080000}"/>
    <cellStyle name="Calculation 3 5 4 4 2" xfId="15640" xr:uid="{00000000-0005-0000-0000-0000AE080000}"/>
    <cellStyle name="Calculation 3 5 4 5" xfId="11932" xr:uid="{00000000-0005-0000-0000-0000AF080000}"/>
    <cellStyle name="Calculation 3 5 5" xfId="5877" xr:uid="{00000000-0005-0000-0000-0000B0080000}"/>
    <cellStyle name="Calculation 3 5 5 2" xfId="6780" xr:uid="{00000000-0005-0000-0000-0000B1080000}"/>
    <cellStyle name="Calculation 3 5 5 2 2" xfId="9025" xr:uid="{00000000-0005-0000-0000-0000B2080000}"/>
    <cellStyle name="Calculation 3 5 5 2 2 2" xfId="14612" xr:uid="{00000000-0005-0000-0000-0000B3080000}"/>
    <cellStyle name="Calculation 3 5 5 2 3" xfId="10695" xr:uid="{00000000-0005-0000-0000-0000B4080000}"/>
    <cellStyle name="Calculation 3 5 5 2 3 2" xfId="16282" xr:uid="{00000000-0005-0000-0000-0000B5080000}"/>
    <cellStyle name="Calculation 3 5 5 2 4" xfId="12574" xr:uid="{00000000-0005-0000-0000-0000B6080000}"/>
    <cellStyle name="Calculation 3 5 5 3" xfId="8132" xr:uid="{00000000-0005-0000-0000-0000B7080000}"/>
    <cellStyle name="Calculation 3 5 5 3 2" xfId="13719" xr:uid="{00000000-0005-0000-0000-0000B8080000}"/>
    <cellStyle name="Calculation 3 5 5 4" xfId="9802" xr:uid="{00000000-0005-0000-0000-0000B9080000}"/>
    <cellStyle name="Calculation 3 5 5 4 2" xfId="15389" xr:uid="{00000000-0005-0000-0000-0000BA080000}"/>
    <cellStyle name="Calculation 3 5 5 5" xfId="11681" xr:uid="{00000000-0005-0000-0000-0000BB080000}"/>
    <cellStyle name="Calculation 3 5 6" xfId="5801" xr:uid="{00000000-0005-0000-0000-0000BC080000}"/>
    <cellStyle name="Calculation 3 5 6 2" xfId="6708" xr:uid="{00000000-0005-0000-0000-0000BD080000}"/>
    <cellStyle name="Calculation 3 5 6 2 2" xfId="8953" xr:uid="{00000000-0005-0000-0000-0000BE080000}"/>
    <cellStyle name="Calculation 3 5 6 2 2 2" xfId="14540" xr:uid="{00000000-0005-0000-0000-0000BF080000}"/>
    <cellStyle name="Calculation 3 5 6 2 3" xfId="10623" xr:uid="{00000000-0005-0000-0000-0000C0080000}"/>
    <cellStyle name="Calculation 3 5 6 2 3 2" xfId="16210" xr:uid="{00000000-0005-0000-0000-0000C1080000}"/>
    <cellStyle name="Calculation 3 5 6 2 4" xfId="12502" xr:uid="{00000000-0005-0000-0000-0000C2080000}"/>
    <cellStyle name="Calculation 3 5 6 3" xfId="8060" xr:uid="{00000000-0005-0000-0000-0000C3080000}"/>
    <cellStyle name="Calculation 3 5 6 3 2" xfId="13647" xr:uid="{00000000-0005-0000-0000-0000C4080000}"/>
    <cellStyle name="Calculation 3 5 6 4" xfId="9730" xr:uid="{00000000-0005-0000-0000-0000C5080000}"/>
    <cellStyle name="Calculation 3 5 6 4 2" xfId="15317" xr:uid="{00000000-0005-0000-0000-0000C6080000}"/>
    <cellStyle name="Calculation 3 5 6 5" xfId="11609" xr:uid="{00000000-0005-0000-0000-0000C7080000}"/>
    <cellStyle name="Calculation 3 6" xfId="5438" xr:uid="{00000000-0005-0000-0000-0000C8080000}"/>
    <cellStyle name="Calculation 3 6 2" xfId="6358" xr:uid="{00000000-0005-0000-0000-0000C9080000}"/>
    <cellStyle name="Calculation 3 6 2 2" xfId="8603" xr:uid="{00000000-0005-0000-0000-0000CA080000}"/>
    <cellStyle name="Calculation 3 6 2 2 2" xfId="14190" xr:uid="{00000000-0005-0000-0000-0000CB080000}"/>
    <cellStyle name="Calculation 3 6 2 3" xfId="10273" xr:uid="{00000000-0005-0000-0000-0000CC080000}"/>
    <cellStyle name="Calculation 3 6 2 3 2" xfId="15860" xr:uid="{00000000-0005-0000-0000-0000CD080000}"/>
    <cellStyle name="Calculation 3 6 2 4" xfId="12152" xr:uid="{00000000-0005-0000-0000-0000CE080000}"/>
    <cellStyle name="Calculation 3 6 3" xfId="7710" xr:uid="{00000000-0005-0000-0000-0000CF080000}"/>
    <cellStyle name="Calculation 3 6 3 2" xfId="13297" xr:uid="{00000000-0005-0000-0000-0000D0080000}"/>
    <cellStyle name="Calculation 3 6 4" xfId="7594" xr:uid="{00000000-0005-0000-0000-0000D1080000}"/>
    <cellStyle name="Calculation 3 6 4 2" xfId="13185" xr:uid="{00000000-0005-0000-0000-0000D2080000}"/>
    <cellStyle name="Calculation 3 6 5" xfId="11263" xr:uid="{00000000-0005-0000-0000-0000D3080000}"/>
    <cellStyle name="Calculation 3 7" xfId="5639" xr:uid="{00000000-0005-0000-0000-0000D4080000}"/>
    <cellStyle name="Calculation 3 7 2" xfId="6553" xr:uid="{00000000-0005-0000-0000-0000D5080000}"/>
    <cellStyle name="Calculation 3 7 2 2" xfId="8798" xr:uid="{00000000-0005-0000-0000-0000D6080000}"/>
    <cellStyle name="Calculation 3 7 2 2 2" xfId="14385" xr:uid="{00000000-0005-0000-0000-0000D7080000}"/>
    <cellStyle name="Calculation 3 7 2 3" xfId="10468" xr:uid="{00000000-0005-0000-0000-0000D8080000}"/>
    <cellStyle name="Calculation 3 7 2 3 2" xfId="16055" xr:uid="{00000000-0005-0000-0000-0000D9080000}"/>
    <cellStyle name="Calculation 3 7 2 4" xfId="12347" xr:uid="{00000000-0005-0000-0000-0000DA080000}"/>
    <cellStyle name="Calculation 3 7 3" xfId="7905" xr:uid="{00000000-0005-0000-0000-0000DB080000}"/>
    <cellStyle name="Calculation 3 7 3 2" xfId="13492" xr:uid="{00000000-0005-0000-0000-0000DC080000}"/>
    <cellStyle name="Calculation 3 7 4" xfId="9575" xr:uid="{00000000-0005-0000-0000-0000DD080000}"/>
    <cellStyle name="Calculation 3 7 4 2" xfId="15162" xr:uid="{00000000-0005-0000-0000-0000DE080000}"/>
    <cellStyle name="Calculation 3 7 5" xfId="11456" xr:uid="{00000000-0005-0000-0000-0000DF080000}"/>
    <cellStyle name="Calculation 3 8" xfId="5565" xr:uid="{00000000-0005-0000-0000-0000E0080000}"/>
    <cellStyle name="Calculation 3 8 2" xfId="6482" xr:uid="{00000000-0005-0000-0000-0000E1080000}"/>
    <cellStyle name="Calculation 3 8 2 2" xfId="8727" xr:uid="{00000000-0005-0000-0000-0000E2080000}"/>
    <cellStyle name="Calculation 3 8 2 2 2" xfId="14314" xr:uid="{00000000-0005-0000-0000-0000E3080000}"/>
    <cellStyle name="Calculation 3 8 2 3" xfId="10397" xr:uid="{00000000-0005-0000-0000-0000E4080000}"/>
    <cellStyle name="Calculation 3 8 2 3 2" xfId="15984" xr:uid="{00000000-0005-0000-0000-0000E5080000}"/>
    <cellStyle name="Calculation 3 8 2 4" xfId="12276" xr:uid="{00000000-0005-0000-0000-0000E6080000}"/>
    <cellStyle name="Calculation 3 8 3" xfId="7834" xr:uid="{00000000-0005-0000-0000-0000E7080000}"/>
    <cellStyle name="Calculation 3 8 3 2" xfId="13421" xr:uid="{00000000-0005-0000-0000-0000E8080000}"/>
    <cellStyle name="Calculation 3 8 4" xfId="9504" xr:uid="{00000000-0005-0000-0000-0000E9080000}"/>
    <cellStyle name="Calculation 3 8 4 2" xfId="15091" xr:uid="{00000000-0005-0000-0000-0000EA080000}"/>
    <cellStyle name="Calculation 3 8 5" xfId="11387" xr:uid="{00000000-0005-0000-0000-0000EB080000}"/>
    <cellStyle name="Calculation 3 9" xfId="5590" xr:uid="{00000000-0005-0000-0000-0000EC080000}"/>
    <cellStyle name="Calculation 3 9 2" xfId="6505" xr:uid="{00000000-0005-0000-0000-0000ED080000}"/>
    <cellStyle name="Calculation 3 9 2 2" xfId="8750" xr:uid="{00000000-0005-0000-0000-0000EE080000}"/>
    <cellStyle name="Calculation 3 9 2 2 2" xfId="14337" xr:uid="{00000000-0005-0000-0000-0000EF080000}"/>
    <cellStyle name="Calculation 3 9 2 3" xfId="10420" xr:uid="{00000000-0005-0000-0000-0000F0080000}"/>
    <cellStyle name="Calculation 3 9 2 3 2" xfId="16007" xr:uid="{00000000-0005-0000-0000-0000F1080000}"/>
    <cellStyle name="Calculation 3 9 2 4" xfId="12299" xr:uid="{00000000-0005-0000-0000-0000F2080000}"/>
    <cellStyle name="Calculation 3 9 3" xfId="7857" xr:uid="{00000000-0005-0000-0000-0000F3080000}"/>
    <cellStyle name="Calculation 3 9 3 2" xfId="13444" xr:uid="{00000000-0005-0000-0000-0000F4080000}"/>
    <cellStyle name="Calculation 3 9 4" xfId="9527" xr:uid="{00000000-0005-0000-0000-0000F5080000}"/>
    <cellStyle name="Calculation 3 9 4 2" xfId="15114" xr:uid="{00000000-0005-0000-0000-0000F6080000}"/>
    <cellStyle name="Calculation 3 9 5" xfId="11408" xr:uid="{00000000-0005-0000-0000-0000F7080000}"/>
    <cellStyle name="Calculation 4" xfId="1898" xr:uid="{00000000-0005-0000-0000-0000F8080000}"/>
    <cellStyle name="Calculation 4 2" xfId="3645" xr:uid="{00000000-0005-0000-0000-0000F9080000}"/>
    <cellStyle name="Calculation 4 3" xfId="5732" xr:uid="{00000000-0005-0000-0000-0000FA080000}"/>
    <cellStyle name="Calculation 4 3 2" xfId="6640" xr:uid="{00000000-0005-0000-0000-0000FB080000}"/>
    <cellStyle name="Calculation 4 3 2 2" xfId="8885" xr:uid="{00000000-0005-0000-0000-0000FC080000}"/>
    <cellStyle name="Calculation 4 3 2 2 2" xfId="14472" xr:uid="{00000000-0005-0000-0000-0000FD080000}"/>
    <cellStyle name="Calculation 4 3 2 3" xfId="10555" xr:uid="{00000000-0005-0000-0000-0000FE080000}"/>
    <cellStyle name="Calculation 4 3 2 3 2" xfId="16142" xr:uid="{00000000-0005-0000-0000-0000FF080000}"/>
    <cellStyle name="Calculation 4 3 2 4" xfId="12434" xr:uid="{00000000-0005-0000-0000-000000090000}"/>
    <cellStyle name="Calculation 4 3 3" xfId="7992" xr:uid="{00000000-0005-0000-0000-000001090000}"/>
    <cellStyle name="Calculation 4 3 3 2" xfId="13579" xr:uid="{00000000-0005-0000-0000-000002090000}"/>
    <cellStyle name="Calculation 4 3 4" xfId="9662" xr:uid="{00000000-0005-0000-0000-000003090000}"/>
    <cellStyle name="Calculation 4 3 4 2" xfId="15249" xr:uid="{00000000-0005-0000-0000-000004090000}"/>
    <cellStyle name="Calculation 4 3 5" xfId="11541" xr:uid="{00000000-0005-0000-0000-000005090000}"/>
    <cellStyle name="Calculation 4 4" xfId="5508" xr:uid="{00000000-0005-0000-0000-000006090000}"/>
    <cellStyle name="Calculation 4 4 2" xfId="6427" xr:uid="{00000000-0005-0000-0000-000007090000}"/>
    <cellStyle name="Calculation 4 4 2 2" xfId="8672" xr:uid="{00000000-0005-0000-0000-000008090000}"/>
    <cellStyle name="Calculation 4 4 2 2 2" xfId="14259" xr:uid="{00000000-0005-0000-0000-000009090000}"/>
    <cellStyle name="Calculation 4 4 2 3" xfId="10342" xr:uid="{00000000-0005-0000-0000-00000A090000}"/>
    <cellStyle name="Calculation 4 4 2 3 2" xfId="15929" xr:uid="{00000000-0005-0000-0000-00000B090000}"/>
    <cellStyle name="Calculation 4 4 2 4" xfId="12221" xr:uid="{00000000-0005-0000-0000-00000C090000}"/>
    <cellStyle name="Calculation 4 4 3" xfId="7779" xr:uid="{00000000-0005-0000-0000-00000D090000}"/>
    <cellStyle name="Calculation 4 4 3 2" xfId="13366" xr:uid="{00000000-0005-0000-0000-00000E090000}"/>
    <cellStyle name="Calculation 4 4 4" xfId="9475" xr:uid="{00000000-0005-0000-0000-00000F090000}"/>
    <cellStyle name="Calculation 4 4 4 2" xfId="15062" xr:uid="{00000000-0005-0000-0000-000010090000}"/>
    <cellStyle name="Calculation 4 4 5" xfId="11332" xr:uid="{00000000-0005-0000-0000-000011090000}"/>
    <cellStyle name="Calculation 4 5" xfId="5690" xr:uid="{00000000-0005-0000-0000-000012090000}"/>
    <cellStyle name="Calculation 4 5 2" xfId="6601" xr:uid="{00000000-0005-0000-0000-000013090000}"/>
    <cellStyle name="Calculation 4 5 2 2" xfId="8846" xr:uid="{00000000-0005-0000-0000-000014090000}"/>
    <cellStyle name="Calculation 4 5 2 2 2" xfId="14433" xr:uid="{00000000-0005-0000-0000-000015090000}"/>
    <cellStyle name="Calculation 4 5 2 3" xfId="10516" xr:uid="{00000000-0005-0000-0000-000016090000}"/>
    <cellStyle name="Calculation 4 5 2 3 2" xfId="16103" xr:uid="{00000000-0005-0000-0000-000017090000}"/>
    <cellStyle name="Calculation 4 5 2 4" xfId="12395" xr:uid="{00000000-0005-0000-0000-000018090000}"/>
    <cellStyle name="Calculation 4 5 3" xfId="7953" xr:uid="{00000000-0005-0000-0000-000019090000}"/>
    <cellStyle name="Calculation 4 5 3 2" xfId="13540" xr:uid="{00000000-0005-0000-0000-00001A090000}"/>
    <cellStyle name="Calculation 4 5 4" xfId="9623" xr:uid="{00000000-0005-0000-0000-00001B090000}"/>
    <cellStyle name="Calculation 4 5 4 2" xfId="15210" xr:uid="{00000000-0005-0000-0000-00001C090000}"/>
    <cellStyle name="Calculation 4 5 5" xfId="11504" xr:uid="{00000000-0005-0000-0000-00001D090000}"/>
    <cellStyle name="Calculation 4 6" xfId="5476" xr:uid="{00000000-0005-0000-0000-00001E090000}"/>
    <cellStyle name="Calculation 4 6 2" xfId="6396" xr:uid="{00000000-0005-0000-0000-00001F090000}"/>
    <cellStyle name="Calculation 4 6 2 2" xfId="8641" xr:uid="{00000000-0005-0000-0000-000020090000}"/>
    <cellStyle name="Calculation 4 6 2 2 2" xfId="14228" xr:uid="{00000000-0005-0000-0000-000021090000}"/>
    <cellStyle name="Calculation 4 6 2 3" xfId="10311" xr:uid="{00000000-0005-0000-0000-000022090000}"/>
    <cellStyle name="Calculation 4 6 2 3 2" xfId="15898" xr:uid="{00000000-0005-0000-0000-000023090000}"/>
    <cellStyle name="Calculation 4 6 2 4" xfId="12190" xr:uid="{00000000-0005-0000-0000-000024090000}"/>
    <cellStyle name="Calculation 4 6 3" xfId="7748" xr:uid="{00000000-0005-0000-0000-000025090000}"/>
    <cellStyle name="Calculation 4 6 3 2" xfId="13335" xr:uid="{00000000-0005-0000-0000-000026090000}"/>
    <cellStyle name="Calculation 4 6 4" xfId="416" xr:uid="{00000000-0005-0000-0000-000027090000}"/>
    <cellStyle name="Calculation 4 6 4 2" xfId="11139" xr:uid="{00000000-0005-0000-0000-000028090000}"/>
    <cellStyle name="Calculation 4 6 5" xfId="11301" xr:uid="{00000000-0005-0000-0000-000029090000}"/>
    <cellStyle name="Calculation 4 7" xfId="5470" xr:uid="{00000000-0005-0000-0000-00002A090000}"/>
    <cellStyle name="Calculation 4 7 2" xfId="6390" xr:uid="{00000000-0005-0000-0000-00002B090000}"/>
    <cellStyle name="Calculation 4 7 2 2" xfId="8635" xr:uid="{00000000-0005-0000-0000-00002C090000}"/>
    <cellStyle name="Calculation 4 7 2 2 2" xfId="14222" xr:uid="{00000000-0005-0000-0000-00002D090000}"/>
    <cellStyle name="Calculation 4 7 2 3" xfId="10305" xr:uid="{00000000-0005-0000-0000-00002E090000}"/>
    <cellStyle name="Calculation 4 7 2 3 2" xfId="15892" xr:uid="{00000000-0005-0000-0000-00002F090000}"/>
    <cellStyle name="Calculation 4 7 2 4" xfId="12184" xr:uid="{00000000-0005-0000-0000-000030090000}"/>
    <cellStyle name="Calculation 4 7 3" xfId="7742" xr:uid="{00000000-0005-0000-0000-000031090000}"/>
    <cellStyle name="Calculation 4 7 3 2" xfId="13329" xr:uid="{00000000-0005-0000-0000-000032090000}"/>
    <cellStyle name="Calculation 4 7 4" xfId="7517" xr:uid="{00000000-0005-0000-0000-000033090000}"/>
    <cellStyle name="Calculation 4 7 4 2" xfId="13113" xr:uid="{00000000-0005-0000-0000-000034090000}"/>
    <cellStyle name="Calculation 4 7 5" xfId="11295" xr:uid="{00000000-0005-0000-0000-000035090000}"/>
    <cellStyle name="Calculation 5" xfId="402" xr:uid="{00000000-0005-0000-0000-000036090000}"/>
    <cellStyle name="Calculation 5 2" xfId="3646" xr:uid="{00000000-0005-0000-0000-000037090000}"/>
    <cellStyle name="Calculation 5 2 2" xfId="6139" xr:uid="{00000000-0005-0000-0000-000038090000}"/>
    <cellStyle name="Calculation 5 2 2 2" xfId="7037" xr:uid="{00000000-0005-0000-0000-000039090000}"/>
    <cellStyle name="Calculation 5 2 2 2 2" xfId="9282" xr:uid="{00000000-0005-0000-0000-00003A090000}"/>
    <cellStyle name="Calculation 5 2 2 2 2 2" xfId="14869" xr:uid="{00000000-0005-0000-0000-00003B090000}"/>
    <cellStyle name="Calculation 5 2 2 2 3" xfId="10952" xr:uid="{00000000-0005-0000-0000-00003C090000}"/>
    <cellStyle name="Calculation 5 2 2 2 3 2" xfId="16539" xr:uid="{00000000-0005-0000-0000-00003D090000}"/>
    <cellStyle name="Calculation 5 2 2 2 4" xfId="12831" xr:uid="{00000000-0005-0000-0000-00003E090000}"/>
    <cellStyle name="Calculation 5 2 2 3" xfId="8389" xr:uid="{00000000-0005-0000-0000-00003F090000}"/>
    <cellStyle name="Calculation 5 2 2 3 2" xfId="13976" xr:uid="{00000000-0005-0000-0000-000040090000}"/>
    <cellStyle name="Calculation 5 2 2 4" xfId="10059" xr:uid="{00000000-0005-0000-0000-000041090000}"/>
    <cellStyle name="Calculation 5 2 2 4 2" xfId="15646" xr:uid="{00000000-0005-0000-0000-000042090000}"/>
    <cellStyle name="Calculation 5 2 2 5" xfId="11938" xr:uid="{00000000-0005-0000-0000-000043090000}"/>
    <cellStyle name="Calculation 5 2 3" xfId="5744" xr:uid="{00000000-0005-0000-0000-000044090000}"/>
    <cellStyle name="Calculation 5 2 3 2" xfId="6652" xr:uid="{00000000-0005-0000-0000-000045090000}"/>
    <cellStyle name="Calculation 5 2 3 2 2" xfId="8897" xr:uid="{00000000-0005-0000-0000-000046090000}"/>
    <cellStyle name="Calculation 5 2 3 2 2 2" xfId="14484" xr:uid="{00000000-0005-0000-0000-000047090000}"/>
    <cellStyle name="Calculation 5 2 3 2 3" xfId="10567" xr:uid="{00000000-0005-0000-0000-000048090000}"/>
    <cellStyle name="Calculation 5 2 3 2 3 2" xfId="16154" xr:uid="{00000000-0005-0000-0000-000049090000}"/>
    <cellStyle name="Calculation 5 2 3 2 4" xfId="12446" xr:uid="{00000000-0005-0000-0000-00004A090000}"/>
    <cellStyle name="Calculation 5 2 3 3" xfId="8004" xr:uid="{00000000-0005-0000-0000-00004B090000}"/>
    <cellStyle name="Calculation 5 2 3 3 2" xfId="13591" xr:uid="{00000000-0005-0000-0000-00004C090000}"/>
    <cellStyle name="Calculation 5 2 3 4" xfId="9674" xr:uid="{00000000-0005-0000-0000-00004D090000}"/>
    <cellStyle name="Calculation 5 2 3 4 2" xfId="15261" xr:uid="{00000000-0005-0000-0000-00004E090000}"/>
    <cellStyle name="Calculation 5 2 3 5" xfId="11553" xr:uid="{00000000-0005-0000-0000-00004F090000}"/>
    <cellStyle name="Calculation 5 2 4" xfId="5500" xr:uid="{00000000-0005-0000-0000-000050090000}"/>
    <cellStyle name="Calculation 5 2 4 2" xfId="6419" xr:uid="{00000000-0005-0000-0000-000051090000}"/>
    <cellStyle name="Calculation 5 2 4 2 2" xfId="8664" xr:uid="{00000000-0005-0000-0000-000052090000}"/>
    <cellStyle name="Calculation 5 2 4 2 2 2" xfId="14251" xr:uid="{00000000-0005-0000-0000-000053090000}"/>
    <cellStyle name="Calculation 5 2 4 2 3" xfId="10334" xr:uid="{00000000-0005-0000-0000-000054090000}"/>
    <cellStyle name="Calculation 5 2 4 2 3 2" xfId="15921" xr:uid="{00000000-0005-0000-0000-000055090000}"/>
    <cellStyle name="Calculation 5 2 4 2 4" xfId="12213" xr:uid="{00000000-0005-0000-0000-000056090000}"/>
    <cellStyle name="Calculation 5 2 4 3" xfId="7771" xr:uid="{00000000-0005-0000-0000-000057090000}"/>
    <cellStyle name="Calculation 5 2 4 3 2" xfId="13358" xr:uid="{00000000-0005-0000-0000-000058090000}"/>
    <cellStyle name="Calculation 5 2 4 4" xfId="430" xr:uid="{00000000-0005-0000-0000-000059090000}"/>
    <cellStyle name="Calculation 5 2 4 4 2" xfId="11142" xr:uid="{00000000-0005-0000-0000-00005A090000}"/>
    <cellStyle name="Calculation 5 2 4 5" xfId="11324" xr:uid="{00000000-0005-0000-0000-00005B090000}"/>
    <cellStyle name="Calculation 5 2 5" xfId="5905" xr:uid="{00000000-0005-0000-0000-00005C090000}"/>
    <cellStyle name="Calculation 5 2 5 2" xfId="6808" xr:uid="{00000000-0005-0000-0000-00005D090000}"/>
    <cellStyle name="Calculation 5 2 5 2 2" xfId="9053" xr:uid="{00000000-0005-0000-0000-00005E090000}"/>
    <cellStyle name="Calculation 5 2 5 2 2 2" xfId="14640" xr:uid="{00000000-0005-0000-0000-00005F090000}"/>
    <cellStyle name="Calculation 5 2 5 2 3" xfId="10723" xr:uid="{00000000-0005-0000-0000-000060090000}"/>
    <cellStyle name="Calculation 5 2 5 2 3 2" xfId="16310" xr:uid="{00000000-0005-0000-0000-000061090000}"/>
    <cellStyle name="Calculation 5 2 5 2 4" xfId="12602" xr:uid="{00000000-0005-0000-0000-000062090000}"/>
    <cellStyle name="Calculation 5 2 5 3" xfId="8160" xr:uid="{00000000-0005-0000-0000-000063090000}"/>
    <cellStyle name="Calculation 5 2 5 3 2" xfId="13747" xr:uid="{00000000-0005-0000-0000-000064090000}"/>
    <cellStyle name="Calculation 5 2 5 4" xfId="9830" xr:uid="{00000000-0005-0000-0000-000065090000}"/>
    <cellStyle name="Calculation 5 2 5 4 2" xfId="15417" xr:uid="{00000000-0005-0000-0000-000066090000}"/>
    <cellStyle name="Calculation 5 2 5 5" xfId="11709" xr:uid="{00000000-0005-0000-0000-000067090000}"/>
    <cellStyle name="Calculation 5 2 6" xfId="5701" xr:uid="{00000000-0005-0000-0000-000068090000}"/>
    <cellStyle name="Calculation 5 2 6 2" xfId="6610" xr:uid="{00000000-0005-0000-0000-000069090000}"/>
    <cellStyle name="Calculation 5 2 6 2 2" xfId="8855" xr:uid="{00000000-0005-0000-0000-00006A090000}"/>
    <cellStyle name="Calculation 5 2 6 2 2 2" xfId="14442" xr:uid="{00000000-0005-0000-0000-00006B090000}"/>
    <cellStyle name="Calculation 5 2 6 2 3" xfId="10525" xr:uid="{00000000-0005-0000-0000-00006C090000}"/>
    <cellStyle name="Calculation 5 2 6 2 3 2" xfId="16112" xr:uid="{00000000-0005-0000-0000-00006D090000}"/>
    <cellStyle name="Calculation 5 2 6 2 4" xfId="12404" xr:uid="{00000000-0005-0000-0000-00006E090000}"/>
    <cellStyle name="Calculation 5 2 6 3" xfId="7962" xr:uid="{00000000-0005-0000-0000-00006F090000}"/>
    <cellStyle name="Calculation 5 2 6 3 2" xfId="13549" xr:uid="{00000000-0005-0000-0000-000070090000}"/>
    <cellStyle name="Calculation 5 2 6 4" xfId="9632" xr:uid="{00000000-0005-0000-0000-000071090000}"/>
    <cellStyle name="Calculation 5 2 6 4 2" xfId="15219" xr:uid="{00000000-0005-0000-0000-000072090000}"/>
    <cellStyle name="Calculation 5 2 6 5" xfId="11513" xr:uid="{00000000-0005-0000-0000-000073090000}"/>
    <cellStyle name="Calculation 5 3" xfId="3181" xr:uid="{00000000-0005-0000-0000-000074090000}"/>
    <cellStyle name="Calculation 5 3 2" xfId="6004" xr:uid="{00000000-0005-0000-0000-000075090000}"/>
    <cellStyle name="Calculation 5 3 2 2" xfId="6904" xr:uid="{00000000-0005-0000-0000-000076090000}"/>
    <cellStyle name="Calculation 5 3 2 2 2" xfId="9149" xr:uid="{00000000-0005-0000-0000-000077090000}"/>
    <cellStyle name="Calculation 5 3 2 2 2 2" xfId="14736" xr:uid="{00000000-0005-0000-0000-000078090000}"/>
    <cellStyle name="Calculation 5 3 2 2 3" xfId="10819" xr:uid="{00000000-0005-0000-0000-000079090000}"/>
    <cellStyle name="Calculation 5 3 2 2 3 2" xfId="16406" xr:uid="{00000000-0005-0000-0000-00007A090000}"/>
    <cellStyle name="Calculation 5 3 2 2 4" xfId="12698" xr:uid="{00000000-0005-0000-0000-00007B090000}"/>
    <cellStyle name="Calculation 5 3 2 3" xfId="8256" xr:uid="{00000000-0005-0000-0000-00007C090000}"/>
    <cellStyle name="Calculation 5 3 2 3 2" xfId="13843" xr:uid="{00000000-0005-0000-0000-00007D090000}"/>
    <cellStyle name="Calculation 5 3 2 4" xfId="9926" xr:uid="{00000000-0005-0000-0000-00007E090000}"/>
    <cellStyle name="Calculation 5 3 2 4 2" xfId="15513" xr:uid="{00000000-0005-0000-0000-00007F090000}"/>
    <cellStyle name="Calculation 5 3 2 5" xfId="11805" xr:uid="{00000000-0005-0000-0000-000080090000}"/>
    <cellStyle name="Calculation 5 3 3" xfId="5937" xr:uid="{00000000-0005-0000-0000-000081090000}"/>
    <cellStyle name="Calculation 5 3 3 2" xfId="6840" xr:uid="{00000000-0005-0000-0000-000082090000}"/>
    <cellStyle name="Calculation 5 3 3 2 2" xfId="9085" xr:uid="{00000000-0005-0000-0000-000083090000}"/>
    <cellStyle name="Calculation 5 3 3 2 2 2" xfId="14672" xr:uid="{00000000-0005-0000-0000-000084090000}"/>
    <cellStyle name="Calculation 5 3 3 2 3" xfId="10755" xr:uid="{00000000-0005-0000-0000-000085090000}"/>
    <cellStyle name="Calculation 5 3 3 2 3 2" xfId="16342" xr:uid="{00000000-0005-0000-0000-000086090000}"/>
    <cellStyle name="Calculation 5 3 3 2 4" xfId="12634" xr:uid="{00000000-0005-0000-0000-000087090000}"/>
    <cellStyle name="Calculation 5 3 3 3" xfId="8192" xr:uid="{00000000-0005-0000-0000-000088090000}"/>
    <cellStyle name="Calculation 5 3 3 3 2" xfId="13779" xr:uid="{00000000-0005-0000-0000-000089090000}"/>
    <cellStyle name="Calculation 5 3 3 4" xfId="9862" xr:uid="{00000000-0005-0000-0000-00008A090000}"/>
    <cellStyle name="Calculation 5 3 3 4 2" xfId="15449" xr:uid="{00000000-0005-0000-0000-00008B090000}"/>
    <cellStyle name="Calculation 5 3 3 5" xfId="11741" xr:uid="{00000000-0005-0000-0000-00008C090000}"/>
    <cellStyle name="Calculation 5 3 4" xfId="5982" xr:uid="{00000000-0005-0000-0000-00008D090000}"/>
    <cellStyle name="Calculation 5 3 4 2" xfId="6883" xr:uid="{00000000-0005-0000-0000-00008E090000}"/>
    <cellStyle name="Calculation 5 3 4 2 2" xfId="9128" xr:uid="{00000000-0005-0000-0000-00008F090000}"/>
    <cellStyle name="Calculation 5 3 4 2 2 2" xfId="14715" xr:uid="{00000000-0005-0000-0000-000090090000}"/>
    <cellStyle name="Calculation 5 3 4 2 3" xfId="10798" xr:uid="{00000000-0005-0000-0000-000091090000}"/>
    <cellStyle name="Calculation 5 3 4 2 3 2" xfId="16385" xr:uid="{00000000-0005-0000-0000-000092090000}"/>
    <cellStyle name="Calculation 5 3 4 2 4" xfId="12677" xr:uid="{00000000-0005-0000-0000-000093090000}"/>
    <cellStyle name="Calculation 5 3 4 3" xfId="8235" xr:uid="{00000000-0005-0000-0000-000094090000}"/>
    <cellStyle name="Calculation 5 3 4 3 2" xfId="13822" xr:uid="{00000000-0005-0000-0000-000095090000}"/>
    <cellStyle name="Calculation 5 3 4 4" xfId="9905" xr:uid="{00000000-0005-0000-0000-000096090000}"/>
    <cellStyle name="Calculation 5 3 4 4 2" xfId="15492" xr:uid="{00000000-0005-0000-0000-000097090000}"/>
    <cellStyle name="Calculation 5 3 4 5" xfId="11784" xr:uid="{00000000-0005-0000-0000-000098090000}"/>
    <cellStyle name="Calculation 5 3 5" xfId="5754" xr:uid="{00000000-0005-0000-0000-000099090000}"/>
    <cellStyle name="Calculation 5 3 5 2" xfId="6662" xr:uid="{00000000-0005-0000-0000-00009A090000}"/>
    <cellStyle name="Calculation 5 3 5 2 2" xfId="8907" xr:uid="{00000000-0005-0000-0000-00009B090000}"/>
    <cellStyle name="Calculation 5 3 5 2 2 2" xfId="14494" xr:uid="{00000000-0005-0000-0000-00009C090000}"/>
    <cellStyle name="Calculation 5 3 5 2 3" xfId="10577" xr:uid="{00000000-0005-0000-0000-00009D090000}"/>
    <cellStyle name="Calculation 5 3 5 2 3 2" xfId="16164" xr:uid="{00000000-0005-0000-0000-00009E090000}"/>
    <cellStyle name="Calculation 5 3 5 2 4" xfId="12456" xr:uid="{00000000-0005-0000-0000-00009F090000}"/>
    <cellStyle name="Calculation 5 3 5 3" xfId="8014" xr:uid="{00000000-0005-0000-0000-0000A0090000}"/>
    <cellStyle name="Calculation 5 3 5 3 2" xfId="13601" xr:uid="{00000000-0005-0000-0000-0000A1090000}"/>
    <cellStyle name="Calculation 5 3 5 4" xfId="9684" xr:uid="{00000000-0005-0000-0000-0000A2090000}"/>
    <cellStyle name="Calculation 5 3 5 4 2" xfId="15271" xr:uid="{00000000-0005-0000-0000-0000A3090000}"/>
    <cellStyle name="Calculation 5 3 5 5" xfId="11563" xr:uid="{00000000-0005-0000-0000-0000A4090000}"/>
    <cellStyle name="Calculation 5 3 6" xfId="5580" xr:uid="{00000000-0005-0000-0000-0000A5090000}"/>
    <cellStyle name="Calculation 5 3 6 2" xfId="6495" xr:uid="{00000000-0005-0000-0000-0000A6090000}"/>
    <cellStyle name="Calculation 5 3 6 2 2" xfId="8740" xr:uid="{00000000-0005-0000-0000-0000A7090000}"/>
    <cellStyle name="Calculation 5 3 6 2 2 2" xfId="14327" xr:uid="{00000000-0005-0000-0000-0000A8090000}"/>
    <cellStyle name="Calculation 5 3 6 2 3" xfId="10410" xr:uid="{00000000-0005-0000-0000-0000A9090000}"/>
    <cellStyle name="Calculation 5 3 6 2 3 2" xfId="15997" xr:uid="{00000000-0005-0000-0000-0000AA090000}"/>
    <cellStyle name="Calculation 5 3 6 2 4" xfId="12289" xr:uid="{00000000-0005-0000-0000-0000AB090000}"/>
    <cellStyle name="Calculation 5 3 6 3" xfId="7847" xr:uid="{00000000-0005-0000-0000-0000AC090000}"/>
    <cellStyle name="Calculation 5 3 6 3 2" xfId="13434" xr:uid="{00000000-0005-0000-0000-0000AD090000}"/>
    <cellStyle name="Calculation 5 3 6 4" xfId="9517" xr:uid="{00000000-0005-0000-0000-0000AE090000}"/>
    <cellStyle name="Calculation 5 3 6 4 2" xfId="15104" xr:uid="{00000000-0005-0000-0000-0000AF090000}"/>
    <cellStyle name="Calculation 5 3 6 5" xfId="11398" xr:uid="{00000000-0005-0000-0000-0000B0090000}"/>
    <cellStyle name="Calculation 5 4" xfId="5436" xr:uid="{00000000-0005-0000-0000-0000B1090000}"/>
    <cellStyle name="Calculation 5 4 2" xfId="6356" xr:uid="{00000000-0005-0000-0000-0000B2090000}"/>
    <cellStyle name="Calculation 5 4 2 2" xfId="8601" xr:uid="{00000000-0005-0000-0000-0000B3090000}"/>
    <cellStyle name="Calculation 5 4 2 2 2" xfId="14188" xr:uid="{00000000-0005-0000-0000-0000B4090000}"/>
    <cellStyle name="Calculation 5 4 2 3" xfId="10271" xr:uid="{00000000-0005-0000-0000-0000B5090000}"/>
    <cellStyle name="Calculation 5 4 2 3 2" xfId="15858" xr:uid="{00000000-0005-0000-0000-0000B6090000}"/>
    <cellStyle name="Calculation 5 4 2 4" xfId="12150" xr:uid="{00000000-0005-0000-0000-0000B7090000}"/>
    <cellStyle name="Calculation 5 4 3" xfId="7708" xr:uid="{00000000-0005-0000-0000-0000B8090000}"/>
    <cellStyle name="Calculation 5 4 3 2" xfId="13295" xr:uid="{00000000-0005-0000-0000-0000B9090000}"/>
    <cellStyle name="Calculation 5 4 4" xfId="7463" xr:uid="{00000000-0005-0000-0000-0000BA090000}"/>
    <cellStyle name="Calculation 5 4 4 2" xfId="13059" xr:uid="{00000000-0005-0000-0000-0000BB090000}"/>
    <cellStyle name="Calculation 5 4 5" xfId="11261" xr:uid="{00000000-0005-0000-0000-0000BC090000}"/>
    <cellStyle name="Calculation 5 5" xfId="5641" xr:uid="{00000000-0005-0000-0000-0000BD090000}"/>
    <cellStyle name="Calculation 5 5 2" xfId="6555" xr:uid="{00000000-0005-0000-0000-0000BE090000}"/>
    <cellStyle name="Calculation 5 5 2 2" xfId="8800" xr:uid="{00000000-0005-0000-0000-0000BF090000}"/>
    <cellStyle name="Calculation 5 5 2 2 2" xfId="14387" xr:uid="{00000000-0005-0000-0000-0000C0090000}"/>
    <cellStyle name="Calculation 5 5 2 3" xfId="10470" xr:uid="{00000000-0005-0000-0000-0000C1090000}"/>
    <cellStyle name="Calculation 5 5 2 3 2" xfId="16057" xr:uid="{00000000-0005-0000-0000-0000C2090000}"/>
    <cellStyle name="Calculation 5 5 2 4" xfId="12349" xr:uid="{00000000-0005-0000-0000-0000C3090000}"/>
    <cellStyle name="Calculation 5 5 3" xfId="7907" xr:uid="{00000000-0005-0000-0000-0000C4090000}"/>
    <cellStyle name="Calculation 5 5 3 2" xfId="13494" xr:uid="{00000000-0005-0000-0000-0000C5090000}"/>
    <cellStyle name="Calculation 5 5 4" xfId="9577" xr:uid="{00000000-0005-0000-0000-0000C6090000}"/>
    <cellStyle name="Calculation 5 5 4 2" xfId="15164" xr:uid="{00000000-0005-0000-0000-0000C7090000}"/>
    <cellStyle name="Calculation 5 5 5" xfId="11458" xr:uid="{00000000-0005-0000-0000-0000C8090000}"/>
    <cellStyle name="Calculation 5 6" xfId="6023" xr:uid="{00000000-0005-0000-0000-0000C9090000}"/>
    <cellStyle name="Calculation 5 6 2" xfId="6923" xr:uid="{00000000-0005-0000-0000-0000CA090000}"/>
    <cellStyle name="Calculation 5 6 2 2" xfId="9168" xr:uid="{00000000-0005-0000-0000-0000CB090000}"/>
    <cellStyle name="Calculation 5 6 2 2 2" xfId="14755" xr:uid="{00000000-0005-0000-0000-0000CC090000}"/>
    <cellStyle name="Calculation 5 6 2 3" xfId="10838" xr:uid="{00000000-0005-0000-0000-0000CD090000}"/>
    <cellStyle name="Calculation 5 6 2 3 2" xfId="16425" xr:uid="{00000000-0005-0000-0000-0000CE090000}"/>
    <cellStyle name="Calculation 5 6 2 4" xfId="12717" xr:uid="{00000000-0005-0000-0000-0000CF090000}"/>
    <cellStyle name="Calculation 5 6 3" xfId="8275" xr:uid="{00000000-0005-0000-0000-0000D0090000}"/>
    <cellStyle name="Calculation 5 6 3 2" xfId="13862" xr:uid="{00000000-0005-0000-0000-0000D1090000}"/>
    <cellStyle name="Calculation 5 6 4" xfId="9945" xr:uid="{00000000-0005-0000-0000-0000D2090000}"/>
    <cellStyle name="Calculation 5 6 4 2" xfId="15532" xr:uid="{00000000-0005-0000-0000-0000D3090000}"/>
    <cellStyle name="Calculation 5 6 5" xfId="11824" xr:uid="{00000000-0005-0000-0000-0000D4090000}"/>
    <cellStyle name="Calculation 5 7" xfId="5874" xr:uid="{00000000-0005-0000-0000-0000D5090000}"/>
    <cellStyle name="Calculation 5 7 2" xfId="6777" xr:uid="{00000000-0005-0000-0000-0000D6090000}"/>
    <cellStyle name="Calculation 5 7 2 2" xfId="9022" xr:uid="{00000000-0005-0000-0000-0000D7090000}"/>
    <cellStyle name="Calculation 5 7 2 2 2" xfId="14609" xr:uid="{00000000-0005-0000-0000-0000D8090000}"/>
    <cellStyle name="Calculation 5 7 2 3" xfId="10692" xr:uid="{00000000-0005-0000-0000-0000D9090000}"/>
    <cellStyle name="Calculation 5 7 2 3 2" xfId="16279" xr:uid="{00000000-0005-0000-0000-0000DA090000}"/>
    <cellStyle name="Calculation 5 7 2 4" xfId="12571" xr:uid="{00000000-0005-0000-0000-0000DB090000}"/>
    <cellStyle name="Calculation 5 7 3" xfId="8129" xr:uid="{00000000-0005-0000-0000-0000DC090000}"/>
    <cellStyle name="Calculation 5 7 3 2" xfId="13716" xr:uid="{00000000-0005-0000-0000-0000DD090000}"/>
    <cellStyle name="Calculation 5 7 4" xfId="9799" xr:uid="{00000000-0005-0000-0000-0000DE090000}"/>
    <cellStyle name="Calculation 5 7 4 2" xfId="15386" xr:uid="{00000000-0005-0000-0000-0000DF090000}"/>
    <cellStyle name="Calculation 5 7 5" xfId="11678" xr:uid="{00000000-0005-0000-0000-0000E0090000}"/>
    <cellStyle name="Calculation 5 8" xfId="6120" xr:uid="{00000000-0005-0000-0000-0000E1090000}"/>
    <cellStyle name="Calculation 5 8 2" xfId="7018" xr:uid="{00000000-0005-0000-0000-0000E2090000}"/>
    <cellStyle name="Calculation 5 8 2 2" xfId="9263" xr:uid="{00000000-0005-0000-0000-0000E3090000}"/>
    <cellStyle name="Calculation 5 8 2 2 2" xfId="14850" xr:uid="{00000000-0005-0000-0000-0000E4090000}"/>
    <cellStyle name="Calculation 5 8 2 3" xfId="10933" xr:uid="{00000000-0005-0000-0000-0000E5090000}"/>
    <cellStyle name="Calculation 5 8 2 3 2" xfId="16520" xr:uid="{00000000-0005-0000-0000-0000E6090000}"/>
    <cellStyle name="Calculation 5 8 2 4" xfId="12812" xr:uid="{00000000-0005-0000-0000-0000E7090000}"/>
    <cellStyle name="Calculation 5 8 3" xfId="8370" xr:uid="{00000000-0005-0000-0000-0000E8090000}"/>
    <cellStyle name="Calculation 5 8 3 2" xfId="13957" xr:uid="{00000000-0005-0000-0000-0000E9090000}"/>
    <cellStyle name="Calculation 5 8 4" xfId="10040" xr:uid="{00000000-0005-0000-0000-0000EA090000}"/>
    <cellStyle name="Calculation 5 8 4 2" xfId="15627" xr:uid="{00000000-0005-0000-0000-0000EB090000}"/>
    <cellStyle name="Calculation 5 8 5" xfId="11919" xr:uid="{00000000-0005-0000-0000-0000EC090000}"/>
    <cellStyle name="Centered Heading" xfId="75" xr:uid="{00000000-0005-0000-0000-0000ED090000}"/>
    <cellStyle name="Centered Heading 2" xfId="406" xr:uid="{00000000-0005-0000-0000-0000EE090000}"/>
    <cellStyle name="Centered Heading 3" xfId="405" xr:uid="{00000000-0005-0000-0000-0000EF090000}"/>
    <cellStyle name="Centered Heading Notes" xfId="407" xr:uid="{00000000-0005-0000-0000-0000F0090000}"/>
    <cellStyle name="Centered Heading Notes 2" xfId="408" xr:uid="{00000000-0005-0000-0000-0000F1090000}"/>
    <cellStyle name="Check Cell" xfId="13" builtinId="23" customBuiltin="1"/>
    <cellStyle name="Check Cell 2" xfId="269" xr:uid="{00000000-0005-0000-0000-0000F3090000}"/>
    <cellStyle name="Check Cell 2 2" xfId="410" xr:uid="{00000000-0005-0000-0000-0000F4090000}"/>
    <cellStyle name="Check Cell 2 2 2" xfId="3648" xr:uid="{00000000-0005-0000-0000-0000F5090000}"/>
    <cellStyle name="Check Cell 2 2 3" xfId="3647" xr:uid="{00000000-0005-0000-0000-0000F6090000}"/>
    <cellStyle name="Check Cell 2 3" xfId="3189" xr:uid="{00000000-0005-0000-0000-0000F7090000}"/>
    <cellStyle name="Check Cell 2 4" xfId="3188" xr:uid="{00000000-0005-0000-0000-0000F8090000}"/>
    <cellStyle name="Check Cell 3" xfId="411" xr:uid="{00000000-0005-0000-0000-0000F9090000}"/>
    <cellStyle name="Check Cell 3 2" xfId="3191" xr:uid="{00000000-0005-0000-0000-0000FA090000}"/>
    <cellStyle name="Check Cell 3 2 2" xfId="3649" xr:uid="{00000000-0005-0000-0000-0000FB090000}"/>
    <cellStyle name="Check Cell 3 3" xfId="3650" xr:uid="{00000000-0005-0000-0000-0000FC090000}"/>
    <cellStyle name="Check Cell 3 4" xfId="3651" xr:uid="{00000000-0005-0000-0000-0000FD090000}"/>
    <cellStyle name="Check Cell 3 5" xfId="3190" xr:uid="{00000000-0005-0000-0000-0000FE090000}"/>
    <cellStyle name="Check Cell 4" xfId="409" xr:uid="{00000000-0005-0000-0000-0000FF090000}"/>
    <cellStyle name="Check Cell 4 2" xfId="3652" xr:uid="{00000000-0005-0000-0000-0000000A0000}"/>
    <cellStyle name="Check Cell 4 3" xfId="3187" xr:uid="{00000000-0005-0000-0000-0000010A0000}"/>
    <cellStyle name="Check Cell 5" xfId="3653" xr:uid="{00000000-0005-0000-0000-0000020A0000}"/>
    <cellStyle name="checkoff" xfId="3192" xr:uid="{00000000-0005-0000-0000-0000030A0000}"/>
    <cellStyle name="checkoff 2" xfId="3193" xr:uid="{00000000-0005-0000-0000-0000040A0000}"/>
    <cellStyle name="checkoff 2 2" xfId="3194" xr:uid="{00000000-0005-0000-0000-0000050A0000}"/>
    <cellStyle name="checkoff 2 2 2" xfId="5190" xr:uid="{00000000-0005-0000-0000-0000060A0000}"/>
    <cellStyle name="checkoff 2 3" xfId="5189" xr:uid="{00000000-0005-0000-0000-0000070A0000}"/>
    <cellStyle name="checkoff 3" xfId="3195" xr:uid="{00000000-0005-0000-0000-0000080A0000}"/>
    <cellStyle name="checkoff 3 2" xfId="5191" xr:uid="{00000000-0005-0000-0000-0000090A0000}"/>
    <cellStyle name="checkoff 4" xfId="5188" xr:uid="{00000000-0005-0000-0000-00000A0A0000}"/>
    <cellStyle name="ClassifiedGroupTotalRowBalanceCol" xfId="2206" xr:uid="{00000000-0005-0000-0000-00000B0A0000}"/>
    <cellStyle name="ClassifiedGroupTotalRowBalanceCol 2" xfId="5949" xr:uid="{00000000-0005-0000-0000-00000C0A0000}"/>
    <cellStyle name="ClassifiedGroupTotalRowBalanceCol 2 2" xfId="6852" xr:uid="{00000000-0005-0000-0000-00000D0A0000}"/>
    <cellStyle name="ClassifiedGroupTotalRowBalanceCol 2 2 2" xfId="9097" xr:uid="{00000000-0005-0000-0000-00000E0A0000}"/>
    <cellStyle name="ClassifiedGroupTotalRowBalanceCol 2 2 2 2" xfId="14684" xr:uid="{00000000-0005-0000-0000-00000F0A0000}"/>
    <cellStyle name="ClassifiedGroupTotalRowBalanceCol 2 2 3" xfId="10767" xr:uid="{00000000-0005-0000-0000-0000100A0000}"/>
    <cellStyle name="ClassifiedGroupTotalRowBalanceCol 2 2 3 2" xfId="16354" xr:uid="{00000000-0005-0000-0000-0000110A0000}"/>
    <cellStyle name="ClassifiedGroupTotalRowBalanceCol 2 2 4" xfId="12646" xr:uid="{00000000-0005-0000-0000-0000120A0000}"/>
    <cellStyle name="ClassifiedGroupTotalRowBalanceCol 2 3" xfId="8204" xr:uid="{00000000-0005-0000-0000-0000130A0000}"/>
    <cellStyle name="ClassifiedGroupTotalRowBalanceCol 2 3 2" xfId="13791" xr:uid="{00000000-0005-0000-0000-0000140A0000}"/>
    <cellStyle name="ClassifiedGroupTotalRowBalanceCol 2 4" xfId="9874" xr:uid="{00000000-0005-0000-0000-0000150A0000}"/>
    <cellStyle name="ClassifiedGroupTotalRowBalanceCol 2 4 2" xfId="15461" xr:uid="{00000000-0005-0000-0000-0000160A0000}"/>
    <cellStyle name="ClassifiedGroupTotalRowBalanceCol 2 5" xfId="11753" xr:uid="{00000000-0005-0000-0000-0000170A0000}"/>
    <cellStyle name="ClassifiedGroupTotalRowBalanceCol 3" xfId="11149" xr:uid="{00000000-0005-0000-0000-0000180A0000}"/>
    <cellStyle name="ClassifiedGroupTotalRowDescCol" xfId="2207" xr:uid="{00000000-0005-0000-0000-0000190A0000}"/>
    <cellStyle name="ClassifiedGroupTotalRowJERefCol" xfId="2208" xr:uid="{00000000-0005-0000-0000-00001A0A0000}"/>
    <cellStyle name="ClassifiedGroupTotalRowJERefCol 2" xfId="4687" xr:uid="{00000000-0005-0000-0000-00001B0A0000}"/>
    <cellStyle name="ClassifiedGroupTotalRowNameCol" xfId="2209" xr:uid="{00000000-0005-0000-0000-00001C0A0000}"/>
    <cellStyle name="ClassifiedGroupTotalRowVarPectCol" xfId="2210" xr:uid="{00000000-0005-0000-0000-00001D0A0000}"/>
    <cellStyle name="ClassifiedGroupTotalRowVarPectCol 2" xfId="6189" xr:uid="{00000000-0005-0000-0000-00001E0A0000}"/>
    <cellStyle name="ClassifiedGroupTotalRowVarPectCol 2 2" xfId="7085" xr:uid="{00000000-0005-0000-0000-00001F0A0000}"/>
    <cellStyle name="ClassifiedGroupTotalRowVarPectCol 2 2 2" xfId="9330" xr:uid="{00000000-0005-0000-0000-0000200A0000}"/>
    <cellStyle name="ClassifiedGroupTotalRowVarPectCol 2 2 2 2" xfId="14917" xr:uid="{00000000-0005-0000-0000-0000210A0000}"/>
    <cellStyle name="ClassifiedGroupTotalRowVarPectCol 2 2 3" xfId="11000" xr:uid="{00000000-0005-0000-0000-0000220A0000}"/>
    <cellStyle name="ClassifiedGroupTotalRowVarPectCol 2 2 3 2" xfId="16587" xr:uid="{00000000-0005-0000-0000-0000230A0000}"/>
    <cellStyle name="ClassifiedGroupTotalRowVarPectCol 2 2 4" xfId="12879" xr:uid="{00000000-0005-0000-0000-0000240A0000}"/>
    <cellStyle name="ClassifiedGroupTotalRowVarPectCol 2 3" xfId="8437" xr:uid="{00000000-0005-0000-0000-0000250A0000}"/>
    <cellStyle name="ClassifiedGroupTotalRowVarPectCol 2 3 2" xfId="14024" xr:uid="{00000000-0005-0000-0000-0000260A0000}"/>
    <cellStyle name="ClassifiedGroupTotalRowVarPectCol 2 4" xfId="10107" xr:uid="{00000000-0005-0000-0000-0000270A0000}"/>
    <cellStyle name="ClassifiedGroupTotalRowVarPectCol 2 4 2" xfId="15694" xr:uid="{00000000-0005-0000-0000-0000280A0000}"/>
    <cellStyle name="ClassifiedGroupTotalRowVarPectCol 2 5" xfId="11986" xr:uid="{00000000-0005-0000-0000-0000290A0000}"/>
    <cellStyle name="ClassifiedGroupTotalRowVarPectCol 3" xfId="11150" xr:uid="{00000000-0005-0000-0000-00002A0A0000}"/>
    <cellStyle name="ClassifiedGroupTotalRowWPRefCol" xfId="2211" xr:uid="{00000000-0005-0000-0000-00002B0A0000}"/>
    <cellStyle name="ColumnHeaderRowBalanceCol" xfId="2212" xr:uid="{00000000-0005-0000-0000-00002C0A0000}"/>
    <cellStyle name="ColumnHeaderRowBlankCol" xfId="2213" xr:uid="{00000000-0005-0000-0000-00002D0A0000}"/>
    <cellStyle name="ColumnHeaderRowCreditCol" xfId="2214" xr:uid="{00000000-0005-0000-0000-00002E0A0000}"/>
    <cellStyle name="ColumnHeaderRowDebitCol" xfId="2215" xr:uid="{00000000-0005-0000-0000-00002F0A0000}"/>
    <cellStyle name="ColumnHeaderRowDescCol" xfId="2216" xr:uid="{00000000-0005-0000-0000-0000300A0000}"/>
    <cellStyle name="ColumnHeaderRowJERefCol" xfId="2217" xr:uid="{00000000-0005-0000-0000-0000310A0000}"/>
    <cellStyle name="ColumnHeaderRowNameCol" xfId="2218" xr:uid="{00000000-0005-0000-0000-0000320A0000}"/>
    <cellStyle name="ColumnHeaderRowVarPectCol" xfId="2219" xr:uid="{00000000-0005-0000-0000-0000330A0000}"/>
    <cellStyle name="ColumnHeaderRowWPRefCol" xfId="2220" xr:uid="{00000000-0005-0000-0000-0000340A0000}"/>
    <cellStyle name="ColumnMetadataRowBalanceCol" xfId="2221" xr:uid="{00000000-0005-0000-0000-0000350A0000}"/>
    <cellStyle name="ColumnMetadataRowBalanceCol 2" xfId="4688" xr:uid="{00000000-0005-0000-0000-0000360A0000}"/>
    <cellStyle name="ColumnMetadataRowDescCol" xfId="2222" xr:uid="{00000000-0005-0000-0000-0000370A0000}"/>
    <cellStyle name="ColumnMetadataRowDescCol 2" xfId="4689" xr:uid="{00000000-0005-0000-0000-0000380A0000}"/>
    <cellStyle name="ColumnMetadataRowJERefCol" xfId="2223" xr:uid="{00000000-0005-0000-0000-0000390A0000}"/>
    <cellStyle name="ColumnMetadataRowJERefCol 2" xfId="4690" xr:uid="{00000000-0005-0000-0000-00003A0A0000}"/>
    <cellStyle name="ColumnMetadataRowNameCol" xfId="2224" xr:uid="{00000000-0005-0000-0000-00003B0A0000}"/>
    <cellStyle name="ColumnMetadataRowNameCol 2" xfId="4691" xr:uid="{00000000-0005-0000-0000-00003C0A0000}"/>
    <cellStyle name="ColumnMetadataRowVarPectCol" xfId="2225" xr:uid="{00000000-0005-0000-0000-00003D0A0000}"/>
    <cellStyle name="ColumnMetadataRowVarPectCol 2" xfId="4692" xr:uid="{00000000-0005-0000-0000-00003E0A0000}"/>
    <cellStyle name="ColumnMetadataRowWPRefCol" xfId="2226" xr:uid="{00000000-0005-0000-0000-00003F0A0000}"/>
    <cellStyle name="ColumnMetadataRowWPRefCol 2" xfId="4693" xr:uid="{00000000-0005-0000-0000-0000400A0000}"/>
    <cellStyle name="Comma" xfId="45" builtinId="3"/>
    <cellStyle name="Comma (formula)" xfId="413" xr:uid="{00000000-0005-0000-0000-0000420A0000}"/>
    <cellStyle name="Comma 0.0" xfId="414" xr:uid="{00000000-0005-0000-0000-0000430A0000}"/>
    <cellStyle name="Comma 0.00" xfId="415" xr:uid="{00000000-0005-0000-0000-0000440A0000}"/>
    <cellStyle name="Comma 10" xfId="77" xr:uid="{00000000-0005-0000-0000-0000450A0000}"/>
    <cellStyle name="Comma 10 2" xfId="78" xr:uid="{00000000-0005-0000-0000-0000460A0000}"/>
    <cellStyle name="Comma 10 2 2" xfId="4108" xr:uid="{00000000-0005-0000-0000-0000470A0000}"/>
    <cellStyle name="Comma 10 3" xfId="418" xr:uid="{00000000-0005-0000-0000-0000480A0000}"/>
    <cellStyle name="Comma 10 3 2" xfId="3654" xr:uid="{00000000-0005-0000-0000-0000490A0000}"/>
    <cellStyle name="Comma 10 3 2 2" xfId="5350" xr:uid="{00000000-0005-0000-0000-00004A0A0000}"/>
    <cellStyle name="Comma 10 3 3" xfId="4109" xr:uid="{00000000-0005-0000-0000-00004B0A0000}"/>
    <cellStyle name="Comma 10 4" xfId="4107" xr:uid="{00000000-0005-0000-0000-00004C0A0000}"/>
    <cellStyle name="Comma 100" xfId="419" xr:uid="{00000000-0005-0000-0000-00004D0A0000}"/>
    <cellStyle name="Comma 100 2" xfId="1719" xr:uid="{00000000-0005-0000-0000-00004E0A0000}"/>
    <cellStyle name="Comma 101" xfId="420" xr:uid="{00000000-0005-0000-0000-00004F0A0000}"/>
    <cellStyle name="Comma 101 2" xfId="1720" xr:uid="{00000000-0005-0000-0000-0000500A0000}"/>
    <cellStyle name="Comma 102" xfId="421" xr:uid="{00000000-0005-0000-0000-0000510A0000}"/>
    <cellStyle name="Comma 102 2" xfId="1721" xr:uid="{00000000-0005-0000-0000-0000520A0000}"/>
    <cellStyle name="Comma 103" xfId="422" xr:uid="{00000000-0005-0000-0000-0000530A0000}"/>
    <cellStyle name="Comma 103 2" xfId="1722" xr:uid="{00000000-0005-0000-0000-0000540A0000}"/>
    <cellStyle name="Comma 104" xfId="423" xr:uid="{00000000-0005-0000-0000-0000550A0000}"/>
    <cellStyle name="Comma 104 2" xfId="1723" xr:uid="{00000000-0005-0000-0000-0000560A0000}"/>
    <cellStyle name="Comma 105" xfId="424" xr:uid="{00000000-0005-0000-0000-0000570A0000}"/>
    <cellStyle name="Comma 105 2" xfId="1724" xr:uid="{00000000-0005-0000-0000-0000580A0000}"/>
    <cellStyle name="Comma 106" xfId="425" xr:uid="{00000000-0005-0000-0000-0000590A0000}"/>
    <cellStyle name="Comma 106 2" xfId="1725" xr:uid="{00000000-0005-0000-0000-00005A0A0000}"/>
    <cellStyle name="Comma 107" xfId="426" xr:uid="{00000000-0005-0000-0000-00005B0A0000}"/>
    <cellStyle name="Comma 107 2" xfId="1726" xr:uid="{00000000-0005-0000-0000-00005C0A0000}"/>
    <cellStyle name="Comma 108" xfId="427" xr:uid="{00000000-0005-0000-0000-00005D0A0000}"/>
    <cellStyle name="Comma 108 2" xfId="1727" xr:uid="{00000000-0005-0000-0000-00005E0A0000}"/>
    <cellStyle name="Comma 109" xfId="428" xr:uid="{00000000-0005-0000-0000-00005F0A0000}"/>
    <cellStyle name="Comma 109 2" xfId="1728" xr:uid="{00000000-0005-0000-0000-0000600A0000}"/>
    <cellStyle name="Comma 11" xfId="79" xr:uid="{00000000-0005-0000-0000-0000610A0000}"/>
    <cellStyle name="Comma 11 2" xfId="80" xr:uid="{00000000-0005-0000-0000-0000620A0000}"/>
    <cellStyle name="Comma 11 2 2" xfId="4111" xr:uid="{00000000-0005-0000-0000-0000630A0000}"/>
    <cellStyle name="Comma 11 3" xfId="431" xr:uid="{00000000-0005-0000-0000-0000640A0000}"/>
    <cellStyle name="Comma 11 3 2" xfId="3655" xr:uid="{00000000-0005-0000-0000-0000650A0000}"/>
    <cellStyle name="Comma 11 3 2 2" xfId="5351" xr:uid="{00000000-0005-0000-0000-0000660A0000}"/>
    <cellStyle name="Comma 11 3 3" xfId="4112" xr:uid="{00000000-0005-0000-0000-0000670A0000}"/>
    <cellStyle name="Comma 11 4" xfId="4110" xr:uid="{00000000-0005-0000-0000-0000680A0000}"/>
    <cellStyle name="Comma 110" xfId="432" xr:uid="{00000000-0005-0000-0000-0000690A0000}"/>
    <cellStyle name="Comma 110 2" xfId="1729" xr:uid="{00000000-0005-0000-0000-00006A0A0000}"/>
    <cellStyle name="Comma 111" xfId="433" xr:uid="{00000000-0005-0000-0000-00006B0A0000}"/>
    <cellStyle name="Comma 111 2" xfId="1730" xr:uid="{00000000-0005-0000-0000-00006C0A0000}"/>
    <cellStyle name="Comma 112" xfId="434" xr:uid="{00000000-0005-0000-0000-00006D0A0000}"/>
    <cellStyle name="Comma 112 2" xfId="1731" xr:uid="{00000000-0005-0000-0000-00006E0A0000}"/>
    <cellStyle name="Comma 113" xfId="435" xr:uid="{00000000-0005-0000-0000-00006F0A0000}"/>
    <cellStyle name="Comma 113 2" xfId="1732" xr:uid="{00000000-0005-0000-0000-0000700A0000}"/>
    <cellStyle name="Comma 114" xfId="436" xr:uid="{00000000-0005-0000-0000-0000710A0000}"/>
    <cellStyle name="Comma 114 2" xfId="1733" xr:uid="{00000000-0005-0000-0000-0000720A0000}"/>
    <cellStyle name="Comma 115" xfId="437" xr:uid="{00000000-0005-0000-0000-0000730A0000}"/>
    <cellStyle name="Comma 115 2" xfId="1734" xr:uid="{00000000-0005-0000-0000-0000740A0000}"/>
    <cellStyle name="Comma 116" xfId="438" xr:uid="{00000000-0005-0000-0000-0000750A0000}"/>
    <cellStyle name="Comma 116 2" xfId="1735" xr:uid="{00000000-0005-0000-0000-0000760A0000}"/>
    <cellStyle name="Comma 117" xfId="439" xr:uid="{00000000-0005-0000-0000-0000770A0000}"/>
    <cellStyle name="Comma 118" xfId="440" xr:uid="{00000000-0005-0000-0000-0000780A0000}"/>
    <cellStyle name="Comma 119" xfId="441" xr:uid="{00000000-0005-0000-0000-0000790A0000}"/>
    <cellStyle name="Comma 12" xfId="81" xr:uid="{00000000-0005-0000-0000-00007A0A0000}"/>
    <cellStyle name="Comma 12 2" xfId="82" xr:uid="{00000000-0005-0000-0000-00007B0A0000}"/>
    <cellStyle name="Comma 12 2 2" xfId="4114" xr:uid="{00000000-0005-0000-0000-00007C0A0000}"/>
    <cellStyle name="Comma 12 3" xfId="443" xr:uid="{00000000-0005-0000-0000-00007D0A0000}"/>
    <cellStyle name="Comma 12 3 2" xfId="3656" xr:uid="{00000000-0005-0000-0000-00007E0A0000}"/>
    <cellStyle name="Comma 12 3 2 2" xfId="5352" xr:uid="{00000000-0005-0000-0000-00007F0A0000}"/>
    <cellStyle name="Comma 12 3 3" xfId="4115" xr:uid="{00000000-0005-0000-0000-0000800A0000}"/>
    <cellStyle name="Comma 12 4" xfId="4113" xr:uid="{00000000-0005-0000-0000-0000810A0000}"/>
    <cellStyle name="Comma 120" xfId="444" xr:uid="{00000000-0005-0000-0000-0000820A0000}"/>
    <cellStyle name="Comma 120 2" xfId="1736" xr:uid="{00000000-0005-0000-0000-0000830A0000}"/>
    <cellStyle name="Comma 120 3" xfId="1942" xr:uid="{00000000-0005-0000-0000-0000840A0000}"/>
    <cellStyle name="Comma 120 4" xfId="1995" xr:uid="{00000000-0005-0000-0000-0000850A0000}"/>
    <cellStyle name="Comma 120 5" xfId="2048" xr:uid="{00000000-0005-0000-0000-0000860A0000}"/>
    <cellStyle name="Comma 120 6" xfId="1662" xr:uid="{00000000-0005-0000-0000-0000870A0000}"/>
    <cellStyle name="Comma 121" xfId="445" xr:uid="{00000000-0005-0000-0000-0000880A0000}"/>
    <cellStyle name="Comma 121 2" xfId="1737" xr:uid="{00000000-0005-0000-0000-0000890A0000}"/>
    <cellStyle name="Comma 121 3" xfId="1943" xr:uid="{00000000-0005-0000-0000-00008A0A0000}"/>
    <cellStyle name="Comma 121 4" xfId="1996" xr:uid="{00000000-0005-0000-0000-00008B0A0000}"/>
    <cellStyle name="Comma 121 5" xfId="2049" xr:uid="{00000000-0005-0000-0000-00008C0A0000}"/>
    <cellStyle name="Comma 121 6" xfId="1663" xr:uid="{00000000-0005-0000-0000-00008D0A0000}"/>
    <cellStyle name="Comma 122" xfId="446" xr:uid="{00000000-0005-0000-0000-00008E0A0000}"/>
    <cellStyle name="Comma 122 2" xfId="1738" xr:uid="{00000000-0005-0000-0000-00008F0A0000}"/>
    <cellStyle name="Comma 122 3" xfId="1944" xr:uid="{00000000-0005-0000-0000-0000900A0000}"/>
    <cellStyle name="Comma 122 4" xfId="1997" xr:uid="{00000000-0005-0000-0000-0000910A0000}"/>
    <cellStyle name="Comma 122 5" xfId="2050" xr:uid="{00000000-0005-0000-0000-0000920A0000}"/>
    <cellStyle name="Comma 122 6" xfId="1664" xr:uid="{00000000-0005-0000-0000-0000930A0000}"/>
    <cellStyle name="Comma 123" xfId="447" xr:uid="{00000000-0005-0000-0000-0000940A0000}"/>
    <cellStyle name="Comma 123 2" xfId="1739" xr:uid="{00000000-0005-0000-0000-0000950A0000}"/>
    <cellStyle name="Comma 123 3" xfId="1945" xr:uid="{00000000-0005-0000-0000-0000960A0000}"/>
    <cellStyle name="Comma 123 4" xfId="1998" xr:uid="{00000000-0005-0000-0000-0000970A0000}"/>
    <cellStyle name="Comma 123 5" xfId="2051" xr:uid="{00000000-0005-0000-0000-0000980A0000}"/>
    <cellStyle name="Comma 123 6" xfId="1665" xr:uid="{00000000-0005-0000-0000-0000990A0000}"/>
    <cellStyle name="Comma 124" xfId="448" xr:uid="{00000000-0005-0000-0000-00009A0A0000}"/>
    <cellStyle name="Comma 124 2" xfId="1740" xr:uid="{00000000-0005-0000-0000-00009B0A0000}"/>
    <cellStyle name="Comma 124 3" xfId="1946" xr:uid="{00000000-0005-0000-0000-00009C0A0000}"/>
    <cellStyle name="Comma 124 4" xfId="1999" xr:uid="{00000000-0005-0000-0000-00009D0A0000}"/>
    <cellStyle name="Comma 124 5" xfId="2052" xr:uid="{00000000-0005-0000-0000-00009E0A0000}"/>
    <cellStyle name="Comma 124 6" xfId="1666" xr:uid="{00000000-0005-0000-0000-00009F0A0000}"/>
    <cellStyle name="Comma 125" xfId="449" xr:uid="{00000000-0005-0000-0000-0000A00A0000}"/>
    <cellStyle name="Comma 125 2" xfId="1741" xr:uid="{00000000-0005-0000-0000-0000A10A0000}"/>
    <cellStyle name="Comma 125 3" xfId="1947" xr:uid="{00000000-0005-0000-0000-0000A20A0000}"/>
    <cellStyle name="Comma 125 4" xfId="2000" xr:uid="{00000000-0005-0000-0000-0000A30A0000}"/>
    <cellStyle name="Comma 125 5" xfId="2053" xr:uid="{00000000-0005-0000-0000-0000A40A0000}"/>
    <cellStyle name="Comma 125 6" xfId="1667" xr:uid="{00000000-0005-0000-0000-0000A50A0000}"/>
    <cellStyle name="Comma 126" xfId="450" xr:uid="{00000000-0005-0000-0000-0000A60A0000}"/>
    <cellStyle name="Comma 126 2" xfId="1742" xr:uid="{00000000-0005-0000-0000-0000A70A0000}"/>
    <cellStyle name="Comma 126 3" xfId="1948" xr:uid="{00000000-0005-0000-0000-0000A80A0000}"/>
    <cellStyle name="Comma 126 4" xfId="2001" xr:uid="{00000000-0005-0000-0000-0000A90A0000}"/>
    <cellStyle name="Comma 126 5" xfId="2054" xr:uid="{00000000-0005-0000-0000-0000AA0A0000}"/>
    <cellStyle name="Comma 126 6" xfId="1668" xr:uid="{00000000-0005-0000-0000-0000AB0A0000}"/>
    <cellStyle name="Comma 127" xfId="451" xr:uid="{00000000-0005-0000-0000-0000AC0A0000}"/>
    <cellStyle name="Comma 128" xfId="1937" xr:uid="{00000000-0005-0000-0000-0000AD0A0000}"/>
    <cellStyle name="Comma 129" xfId="1940" xr:uid="{00000000-0005-0000-0000-0000AE0A0000}"/>
    <cellStyle name="Comma 13" xfId="83" xr:uid="{00000000-0005-0000-0000-0000AF0A0000}"/>
    <cellStyle name="Comma 13 2" xfId="84" xr:uid="{00000000-0005-0000-0000-0000B00A0000}"/>
    <cellStyle name="Comma 13 2 2" xfId="4117" xr:uid="{00000000-0005-0000-0000-0000B10A0000}"/>
    <cellStyle name="Comma 13 3" xfId="452" xr:uid="{00000000-0005-0000-0000-0000B20A0000}"/>
    <cellStyle name="Comma 13 3 2" xfId="3657" xr:uid="{00000000-0005-0000-0000-0000B30A0000}"/>
    <cellStyle name="Comma 13 3 2 2" xfId="5353" xr:uid="{00000000-0005-0000-0000-0000B40A0000}"/>
    <cellStyle name="Comma 13 3 3" xfId="4118" xr:uid="{00000000-0005-0000-0000-0000B50A0000}"/>
    <cellStyle name="Comma 13 4" xfId="4116" xr:uid="{00000000-0005-0000-0000-0000B60A0000}"/>
    <cellStyle name="Comma 130" xfId="2102" xr:uid="{00000000-0005-0000-0000-0000B70A0000}"/>
    <cellStyle name="Comma 131" xfId="1661" xr:uid="{00000000-0005-0000-0000-0000B80A0000}"/>
    <cellStyle name="Comma 131 2" xfId="4610" xr:uid="{00000000-0005-0000-0000-0000B90A0000}"/>
    <cellStyle name="Comma 132" xfId="2137" xr:uid="{00000000-0005-0000-0000-0000BA0A0000}"/>
    <cellStyle name="Comma 133" xfId="412" xr:uid="{00000000-0005-0000-0000-0000BB0A0000}"/>
    <cellStyle name="Comma 134" xfId="3870" xr:uid="{00000000-0005-0000-0000-0000BC0A0000}"/>
    <cellStyle name="Comma 134 2" xfId="4049" xr:uid="{00000000-0005-0000-0000-0000BD0A0000}"/>
    <cellStyle name="Comma 135" xfId="3876" xr:uid="{00000000-0005-0000-0000-0000BE0A0000}"/>
    <cellStyle name="Comma 135 2" xfId="5846" xr:uid="{00000000-0005-0000-0000-0000BF0A0000}"/>
    <cellStyle name="Comma 136" xfId="3878" xr:uid="{00000000-0005-0000-0000-0000C00A0000}"/>
    <cellStyle name="Comma 136 2" xfId="5681" xr:uid="{00000000-0005-0000-0000-0000C10A0000}"/>
    <cellStyle name="Comma 137" xfId="3881" xr:uid="{00000000-0005-0000-0000-0000C20A0000}"/>
    <cellStyle name="Comma 137 2" xfId="5540" xr:uid="{00000000-0005-0000-0000-0000C30A0000}"/>
    <cellStyle name="Comma 138" xfId="3884" xr:uid="{00000000-0005-0000-0000-0000C40A0000}"/>
    <cellStyle name="Comma 138 2" xfId="5567" xr:uid="{00000000-0005-0000-0000-0000C50A0000}"/>
    <cellStyle name="Comma 139" xfId="3887" xr:uid="{00000000-0005-0000-0000-0000C60A0000}"/>
    <cellStyle name="Comma 139 2" xfId="6154" xr:uid="{00000000-0005-0000-0000-0000C70A0000}"/>
    <cellStyle name="Comma 14" xfId="85" xr:uid="{00000000-0005-0000-0000-0000C80A0000}"/>
    <cellStyle name="Comma 14 2" xfId="86" xr:uid="{00000000-0005-0000-0000-0000C90A0000}"/>
    <cellStyle name="Comma 14 2 2" xfId="4120" xr:uid="{00000000-0005-0000-0000-0000CA0A0000}"/>
    <cellStyle name="Comma 14 3" xfId="453" xr:uid="{00000000-0005-0000-0000-0000CB0A0000}"/>
    <cellStyle name="Comma 14 3 2" xfId="3658" xr:uid="{00000000-0005-0000-0000-0000CC0A0000}"/>
    <cellStyle name="Comma 14 3 2 2" xfId="5354" xr:uid="{00000000-0005-0000-0000-0000CD0A0000}"/>
    <cellStyle name="Comma 14 3 3" xfId="4121" xr:uid="{00000000-0005-0000-0000-0000CE0A0000}"/>
    <cellStyle name="Comma 14 4" xfId="4119" xr:uid="{00000000-0005-0000-0000-0000CF0A0000}"/>
    <cellStyle name="Comma 140" xfId="3891" xr:uid="{00000000-0005-0000-0000-0000D00A0000}"/>
    <cellStyle name="Comma 140 2" xfId="6298" xr:uid="{00000000-0005-0000-0000-0000D10A0000}"/>
    <cellStyle name="Comma 141" xfId="3893" xr:uid="{00000000-0005-0000-0000-0000D20A0000}"/>
    <cellStyle name="Comma 141 2" xfId="6305" xr:uid="{00000000-0005-0000-0000-0000D30A0000}"/>
    <cellStyle name="Comma 142" xfId="5988" xr:uid="{00000000-0005-0000-0000-0000D40A0000}"/>
    <cellStyle name="Comma 143" xfId="3901" xr:uid="{00000000-0005-0000-0000-0000D50A0000}"/>
    <cellStyle name="Comma 144" xfId="4767" xr:uid="{00000000-0005-0000-0000-0000D60A0000}"/>
    <cellStyle name="Comma 145" xfId="7225" xr:uid="{00000000-0005-0000-0000-0000D70A0000}"/>
    <cellStyle name="Comma 146" xfId="7234" xr:uid="{00000000-0005-0000-0000-0000D80A0000}"/>
    <cellStyle name="Comma 147" xfId="7303" xr:uid="{00000000-0005-0000-0000-0000D90A0000}"/>
    <cellStyle name="Comma 148" xfId="7306" xr:uid="{00000000-0005-0000-0000-0000DA0A0000}"/>
    <cellStyle name="Comma 149" xfId="7308" xr:uid="{00000000-0005-0000-0000-0000DB0A0000}"/>
    <cellStyle name="Comma 15" xfId="87" xr:uid="{00000000-0005-0000-0000-0000DC0A0000}"/>
    <cellStyle name="Comma 15 2" xfId="88" xr:uid="{00000000-0005-0000-0000-0000DD0A0000}"/>
    <cellStyle name="Comma 15 2 2" xfId="4123" xr:uid="{00000000-0005-0000-0000-0000DE0A0000}"/>
    <cellStyle name="Comma 15 3" xfId="454" xr:uid="{00000000-0005-0000-0000-0000DF0A0000}"/>
    <cellStyle name="Comma 15 3 2" xfId="3659" xr:uid="{00000000-0005-0000-0000-0000E00A0000}"/>
    <cellStyle name="Comma 15 3 2 2" xfId="5355" xr:uid="{00000000-0005-0000-0000-0000E10A0000}"/>
    <cellStyle name="Comma 15 3 3" xfId="4124" xr:uid="{00000000-0005-0000-0000-0000E20A0000}"/>
    <cellStyle name="Comma 15 4" xfId="4122" xr:uid="{00000000-0005-0000-0000-0000E30A0000}"/>
    <cellStyle name="Comma 150" xfId="7312" xr:uid="{00000000-0005-0000-0000-0000E40A0000}"/>
    <cellStyle name="Comma 151" xfId="7315" xr:uid="{00000000-0005-0000-0000-0000E50A0000}"/>
    <cellStyle name="Comma 152" xfId="7317" xr:uid="{00000000-0005-0000-0000-0000E60A0000}"/>
    <cellStyle name="Comma 153" xfId="7319" xr:uid="{00000000-0005-0000-0000-0000E70A0000}"/>
    <cellStyle name="Comma 154" xfId="7321" xr:uid="{00000000-0005-0000-0000-0000E80A0000}"/>
    <cellStyle name="Comma 155" xfId="7323" xr:uid="{00000000-0005-0000-0000-0000E90A0000}"/>
    <cellStyle name="Comma 156" xfId="7326" xr:uid="{00000000-0005-0000-0000-0000EA0A0000}"/>
    <cellStyle name="Comma 157" xfId="7328" xr:uid="{00000000-0005-0000-0000-0000EB0A0000}"/>
    <cellStyle name="Comma 158" xfId="7332" xr:uid="{00000000-0005-0000-0000-0000EC0A0000}"/>
    <cellStyle name="Comma 159" xfId="7334" xr:uid="{00000000-0005-0000-0000-0000ED0A0000}"/>
    <cellStyle name="Comma 16" xfId="89" xr:uid="{00000000-0005-0000-0000-0000EE0A0000}"/>
    <cellStyle name="Comma 16 2" xfId="90" xr:uid="{00000000-0005-0000-0000-0000EF0A0000}"/>
    <cellStyle name="Comma 16 2 2" xfId="4126" xr:uid="{00000000-0005-0000-0000-0000F00A0000}"/>
    <cellStyle name="Comma 16 3" xfId="455" xr:uid="{00000000-0005-0000-0000-0000F10A0000}"/>
    <cellStyle name="Comma 16 3 2" xfId="3660" xr:uid="{00000000-0005-0000-0000-0000F20A0000}"/>
    <cellStyle name="Comma 16 3 2 2" xfId="5356" xr:uid="{00000000-0005-0000-0000-0000F30A0000}"/>
    <cellStyle name="Comma 16 3 3" xfId="4127" xr:uid="{00000000-0005-0000-0000-0000F40A0000}"/>
    <cellStyle name="Comma 16 4" xfId="4125" xr:uid="{00000000-0005-0000-0000-0000F50A0000}"/>
    <cellStyle name="Comma 160" xfId="7337" xr:uid="{00000000-0005-0000-0000-0000F60A0000}"/>
    <cellStyle name="Comma 161" xfId="7340" xr:uid="{00000000-0005-0000-0000-0000F70A0000}"/>
    <cellStyle name="Comma 162" xfId="7343" xr:uid="{00000000-0005-0000-0000-0000F80A0000}"/>
    <cellStyle name="Comma 163" xfId="7346" xr:uid="{00000000-0005-0000-0000-0000F90A0000}"/>
    <cellStyle name="Comma 164" xfId="7349" xr:uid="{00000000-0005-0000-0000-0000FA0A0000}"/>
    <cellStyle name="Comma 165" xfId="7352" xr:uid="{00000000-0005-0000-0000-0000FB0A0000}"/>
    <cellStyle name="Comma 166" xfId="257" xr:uid="{00000000-0005-0000-0000-0000FC0A0000}"/>
    <cellStyle name="Comma 167" xfId="286" xr:uid="{00000000-0005-0000-0000-0000FD0A0000}"/>
    <cellStyle name="Comma 168" xfId="7422" xr:uid="{00000000-0005-0000-0000-0000FE0A0000}"/>
    <cellStyle name="Comma 169" xfId="73" xr:uid="{00000000-0005-0000-0000-0000FF0A0000}"/>
    <cellStyle name="Comma 17" xfId="91" xr:uid="{00000000-0005-0000-0000-0000000B0000}"/>
    <cellStyle name="Comma 17 2" xfId="456" xr:uid="{00000000-0005-0000-0000-0000010B0000}"/>
    <cellStyle name="Comma 17 2 2" xfId="4129" xr:uid="{00000000-0005-0000-0000-0000020B0000}"/>
    <cellStyle name="Comma 17 3" xfId="3196" xr:uid="{00000000-0005-0000-0000-0000030B0000}"/>
    <cellStyle name="Comma 17 3 2" xfId="3197" xr:uid="{00000000-0005-0000-0000-0000040B0000}"/>
    <cellStyle name="Comma 17 4" xfId="3198" xr:uid="{00000000-0005-0000-0000-0000050B0000}"/>
    <cellStyle name="Comma 17 5" xfId="3661" xr:uid="{00000000-0005-0000-0000-0000060B0000}"/>
    <cellStyle name="Comma 17 6" xfId="4128" xr:uid="{00000000-0005-0000-0000-0000070B0000}"/>
    <cellStyle name="Comma 170" xfId="274" xr:uid="{00000000-0005-0000-0000-0000080B0000}"/>
    <cellStyle name="Comma 18" xfId="76" xr:uid="{00000000-0005-0000-0000-0000090B0000}"/>
    <cellStyle name="Comma 18 2" xfId="3199" xr:uid="{00000000-0005-0000-0000-00000A0B0000}"/>
    <cellStyle name="Comma 18 2 2" xfId="5192" xr:uid="{00000000-0005-0000-0000-00000B0B0000}"/>
    <cellStyle name="Comma 18 3" xfId="3200" xr:uid="{00000000-0005-0000-0000-00000C0B0000}"/>
    <cellStyle name="Comma 18 3 2" xfId="3201" xr:uid="{00000000-0005-0000-0000-00000D0B0000}"/>
    <cellStyle name="Comma 18 4" xfId="3202" xr:uid="{00000000-0005-0000-0000-00000E0B0000}"/>
    <cellStyle name="Comma 18 5" xfId="3662" xr:uid="{00000000-0005-0000-0000-00000F0B0000}"/>
    <cellStyle name="Comma 18 6" xfId="4130" xr:uid="{00000000-0005-0000-0000-0000100B0000}"/>
    <cellStyle name="Comma 18 7" xfId="457" xr:uid="{00000000-0005-0000-0000-0000110B0000}"/>
    <cellStyle name="Comma 19" xfId="458" xr:uid="{00000000-0005-0000-0000-0000120B0000}"/>
    <cellStyle name="Comma 19 2" xfId="3204" xr:uid="{00000000-0005-0000-0000-0000130B0000}"/>
    <cellStyle name="Comma 19 2 2" xfId="5194" xr:uid="{00000000-0005-0000-0000-0000140B0000}"/>
    <cellStyle name="Comma 19 3" xfId="3205" xr:uid="{00000000-0005-0000-0000-0000150B0000}"/>
    <cellStyle name="Comma 19 3 2" xfId="3206" xr:uid="{00000000-0005-0000-0000-0000160B0000}"/>
    <cellStyle name="Comma 19 4" xfId="3207" xr:uid="{00000000-0005-0000-0000-0000170B0000}"/>
    <cellStyle name="Comma 19 5" xfId="3663" xr:uid="{00000000-0005-0000-0000-0000180B0000}"/>
    <cellStyle name="Comma 19 6" xfId="3203" xr:uid="{00000000-0005-0000-0000-0000190B0000}"/>
    <cellStyle name="Comma 19 6 2" xfId="5193" xr:uid="{00000000-0005-0000-0000-00001A0B0000}"/>
    <cellStyle name="Comma 2" xfId="44" xr:uid="{00000000-0005-0000-0000-00001B0B0000}"/>
    <cellStyle name="Comma 2 10" xfId="92" xr:uid="{00000000-0005-0000-0000-00001C0B0000}"/>
    <cellStyle name="Comma 2 2" xfId="93" xr:uid="{00000000-0005-0000-0000-00001D0B0000}"/>
    <cellStyle name="Comma 2 2 10" xfId="3962" xr:uid="{00000000-0005-0000-0000-00001E0B0000}"/>
    <cellStyle name="Comma 2 2 10 2" xfId="3827" xr:uid="{00000000-0005-0000-0000-00001F0B0000}"/>
    <cellStyle name="Comma 2 2 10 2 2" xfId="5409" xr:uid="{00000000-0005-0000-0000-0000200B0000}"/>
    <cellStyle name="Comma 2 2 17" xfId="3826" xr:uid="{00000000-0005-0000-0000-0000210B0000}"/>
    <cellStyle name="Comma 2 2 17 2" xfId="5408" xr:uid="{00000000-0005-0000-0000-0000220B0000}"/>
    <cellStyle name="Comma 2 2 2" xfId="459" xr:uid="{00000000-0005-0000-0000-0000230B0000}"/>
    <cellStyle name="Comma 2 2 2 2" xfId="460" xr:uid="{00000000-0005-0000-0000-0000240B0000}"/>
    <cellStyle name="Comma 2 2 2 2 2" xfId="4131" xr:uid="{00000000-0005-0000-0000-0000250B0000}"/>
    <cellStyle name="Comma 2 2 3" xfId="461" xr:uid="{00000000-0005-0000-0000-0000260B0000}"/>
    <cellStyle name="Comma 2 2 3 2" xfId="462" xr:uid="{00000000-0005-0000-0000-0000270B0000}"/>
    <cellStyle name="Comma 2 2 3 2 2" xfId="4133" xr:uid="{00000000-0005-0000-0000-0000280B0000}"/>
    <cellStyle name="Comma 2 2 3 3" xfId="463" xr:uid="{00000000-0005-0000-0000-0000290B0000}"/>
    <cellStyle name="Comma 2 2 3 4" xfId="4132" xr:uid="{00000000-0005-0000-0000-00002A0B0000}"/>
    <cellStyle name="Comma 2 2 4" xfId="464" xr:uid="{00000000-0005-0000-0000-00002B0B0000}"/>
    <cellStyle name="Comma 2 2 4 2" xfId="3664" xr:uid="{00000000-0005-0000-0000-00002C0B0000}"/>
    <cellStyle name="Comma 2 2 4 3" xfId="4134" xr:uid="{00000000-0005-0000-0000-00002D0B0000}"/>
    <cellStyle name="Comma 2 2 5" xfId="465" xr:uid="{00000000-0005-0000-0000-00002E0B0000}"/>
    <cellStyle name="Comma 2 2 5 2" xfId="466" xr:uid="{00000000-0005-0000-0000-00002F0B0000}"/>
    <cellStyle name="Comma 2 2 5 2 2" xfId="4135" xr:uid="{00000000-0005-0000-0000-0000300B0000}"/>
    <cellStyle name="Comma 2 2 5 3" xfId="1743" xr:uid="{00000000-0005-0000-0000-0000310B0000}"/>
    <cellStyle name="Comma 2 2 6" xfId="467" xr:uid="{00000000-0005-0000-0000-0000320B0000}"/>
    <cellStyle name="Comma 2 2 6 2" xfId="1744" xr:uid="{00000000-0005-0000-0000-0000330B0000}"/>
    <cellStyle name="Comma 2 2 6 2 2" xfId="4613" xr:uid="{00000000-0005-0000-0000-0000340B0000}"/>
    <cellStyle name="Comma 2 2 6 3" xfId="4136" xr:uid="{00000000-0005-0000-0000-0000350B0000}"/>
    <cellStyle name="Comma 2 2 7" xfId="468" xr:uid="{00000000-0005-0000-0000-0000360B0000}"/>
    <cellStyle name="Comma 2 2 8" xfId="2551" xr:uid="{00000000-0005-0000-0000-0000370B0000}"/>
    <cellStyle name="Comma 2 2 9" xfId="4041" xr:uid="{00000000-0005-0000-0000-0000380B0000}"/>
    <cellStyle name="Comma 2 3" xfId="94" xr:uid="{00000000-0005-0000-0000-0000390B0000}"/>
    <cellStyle name="Comma 2 3 2" xfId="470" xr:uid="{00000000-0005-0000-0000-00003A0B0000}"/>
    <cellStyle name="Comma 2 3 2 2" xfId="4138" xr:uid="{00000000-0005-0000-0000-00003B0B0000}"/>
    <cellStyle name="Comma 2 3 3" xfId="471" xr:uid="{00000000-0005-0000-0000-00003C0B0000}"/>
    <cellStyle name="Comma 2 3 3 2" xfId="472" xr:uid="{00000000-0005-0000-0000-00003D0B0000}"/>
    <cellStyle name="Comma 2 3 3 2 2" xfId="4139" xr:uid="{00000000-0005-0000-0000-00003E0B0000}"/>
    <cellStyle name="Comma 2 3 3 3" xfId="1745" xr:uid="{00000000-0005-0000-0000-00003F0B0000}"/>
    <cellStyle name="Comma 2 3 4" xfId="473" xr:uid="{00000000-0005-0000-0000-0000400B0000}"/>
    <cellStyle name="Comma 2 3 4 2" xfId="4140" xr:uid="{00000000-0005-0000-0000-0000410B0000}"/>
    <cellStyle name="Comma 2 3 5" xfId="474" xr:uid="{00000000-0005-0000-0000-0000420B0000}"/>
    <cellStyle name="Comma 2 3 5 2" xfId="4141" xr:uid="{00000000-0005-0000-0000-0000430B0000}"/>
    <cellStyle name="Comma 2 3 6" xfId="4137" xr:uid="{00000000-0005-0000-0000-0000440B0000}"/>
    <cellStyle name="Comma 2 3 7" xfId="3913" xr:uid="{00000000-0005-0000-0000-0000450B0000}"/>
    <cellStyle name="Comma 2 3 8" xfId="469" xr:uid="{00000000-0005-0000-0000-0000460B0000}"/>
    <cellStyle name="Comma 2 4" xfId="475" xr:uid="{00000000-0005-0000-0000-0000470B0000}"/>
    <cellStyle name="Comma 2 4 2" xfId="3208" xr:uid="{00000000-0005-0000-0000-0000480B0000}"/>
    <cellStyle name="Comma 2 4 2 2" xfId="5195" xr:uid="{00000000-0005-0000-0000-0000490B0000}"/>
    <cellStyle name="Comma 2 4 3" xfId="4009" xr:uid="{00000000-0005-0000-0000-00004A0B0000}"/>
    <cellStyle name="Comma 2 5" xfId="476" xr:uid="{00000000-0005-0000-0000-00004B0B0000}"/>
    <cellStyle name="Comma 2 5 2" xfId="477" xr:uid="{00000000-0005-0000-0000-00004C0B0000}"/>
    <cellStyle name="Comma 2 5 2 2" xfId="4143" xr:uid="{00000000-0005-0000-0000-00004D0B0000}"/>
    <cellStyle name="Comma 2 5 3" xfId="4142" xr:uid="{00000000-0005-0000-0000-00004E0B0000}"/>
    <cellStyle name="Comma 2 5 4" xfId="3910" xr:uid="{00000000-0005-0000-0000-00004F0B0000}"/>
    <cellStyle name="Comma 2 6" xfId="478" xr:uid="{00000000-0005-0000-0000-0000500B0000}"/>
    <cellStyle name="Comma 2 6 2" xfId="1897" xr:uid="{00000000-0005-0000-0000-0000510B0000}"/>
    <cellStyle name="Comma 2 6 2 2" xfId="4635" xr:uid="{00000000-0005-0000-0000-0000520B0000}"/>
    <cellStyle name="Comma 2 6 3" xfId="2301" xr:uid="{00000000-0005-0000-0000-0000530B0000}"/>
    <cellStyle name="Comma 2 7" xfId="3874" xr:uid="{00000000-0005-0000-0000-0000540B0000}"/>
    <cellStyle name="Comma 2 8" xfId="3903" xr:uid="{00000000-0005-0000-0000-0000550B0000}"/>
    <cellStyle name="Comma 2 9" xfId="235" xr:uid="{00000000-0005-0000-0000-0000560B0000}"/>
    <cellStyle name="Comma 20" xfId="479" xr:uid="{00000000-0005-0000-0000-0000570B0000}"/>
    <cellStyle name="Comma 20 2" xfId="3665" xr:uid="{00000000-0005-0000-0000-0000580B0000}"/>
    <cellStyle name="Comma 20 2 2" xfId="5357" xr:uid="{00000000-0005-0000-0000-0000590B0000}"/>
    <cellStyle name="Comma 20 3" xfId="3209" xr:uid="{00000000-0005-0000-0000-00005A0B0000}"/>
    <cellStyle name="Comma 20 3 2" xfId="5196" xr:uid="{00000000-0005-0000-0000-00005B0B0000}"/>
    <cellStyle name="Comma 21" xfId="480" xr:uid="{00000000-0005-0000-0000-00005C0B0000}"/>
    <cellStyle name="Comma 21 2" xfId="3666" xr:uid="{00000000-0005-0000-0000-00005D0B0000}"/>
    <cellStyle name="Comma 21 2 2" xfId="5358" xr:uid="{00000000-0005-0000-0000-00005E0B0000}"/>
    <cellStyle name="Comma 21 3" xfId="3210" xr:uid="{00000000-0005-0000-0000-00005F0B0000}"/>
    <cellStyle name="Comma 21 3 2" xfId="5197" xr:uid="{00000000-0005-0000-0000-0000600B0000}"/>
    <cellStyle name="Comma 22" xfId="481" xr:uid="{00000000-0005-0000-0000-0000610B0000}"/>
    <cellStyle name="Comma 22 2" xfId="3211" xr:uid="{00000000-0005-0000-0000-0000620B0000}"/>
    <cellStyle name="Comma 22 2 2" xfId="5198" xr:uid="{00000000-0005-0000-0000-0000630B0000}"/>
    <cellStyle name="Comma 23" xfId="482" xr:uid="{00000000-0005-0000-0000-0000640B0000}"/>
    <cellStyle name="Comma 23 2" xfId="3212" xr:uid="{00000000-0005-0000-0000-0000650B0000}"/>
    <cellStyle name="Comma 23 2 2" xfId="5199" xr:uid="{00000000-0005-0000-0000-0000660B0000}"/>
    <cellStyle name="Comma 24" xfId="483" xr:uid="{00000000-0005-0000-0000-0000670B0000}"/>
    <cellStyle name="Comma 24 2" xfId="3214" xr:uid="{00000000-0005-0000-0000-0000680B0000}"/>
    <cellStyle name="Comma 24 2 2" xfId="5201" xr:uid="{00000000-0005-0000-0000-0000690B0000}"/>
    <cellStyle name="Comma 24 3" xfId="3213" xr:uid="{00000000-0005-0000-0000-00006A0B0000}"/>
    <cellStyle name="Comma 24 3 2" xfId="5200" xr:uid="{00000000-0005-0000-0000-00006B0B0000}"/>
    <cellStyle name="Comma 25" xfId="484" xr:uid="{00000000-0005-0000-0000-00006C0B0000}"/>
    <cellStyle name="Comma 25 2" xfId="3216" xr:uid="{00000000-0005-0000-0000-00006D0B0000}"/>
    <cellStyle name="Comma 25 2 2" xfId="5203" xr:uid="{00000000-0005-0000-0000-00006E0B0000}"/>
    <cellStyle name="Comma 25 3" xfId="3215" xr:uid="{00000000-0005-0000-0000-00006F0B0000}"/>
    <cellStyle name="Comma 25 3 2" xfId="5202" xr:uid="{00000000-0005-0000-0000-0000700B0000}"/>
    <cellStyle name="Comma 26" xfId="485" xr:uid="{00000000-0005-0000-0000-0000710B0000}"/>
    <cellStyle name="Comma 26 2" xfId="3218" xr:uid="{00000000-0005-0000-0000-0000720B0000}"/>
    <cellStyle name="Comma 26 2 2" xfId="5205" xr:uid="{00000000-0005-0000-0000-0000730B0000}"/>
    <cellStyle name="Comma 26 3" xfId="3217" xr:uid="{00000000-0005-0000-0000-0000740B0000}"/>
    <cellStyle name="Comma 26 3 2" xfId="5204" xr:uid="{00000000-0005-0000-0000-0000750B0000}"/>
    <cellStyle name="Comma 27" xfId="486" xr:uid="{00000000-0005-0000-0000-0000760B0000}"/>
    <cellStyle name="Comma 27 2" xfId="3220" xr:uid="{00000000-0005-0000-0000-0000770B0000}"/>
    <cellStyle name="Comma 27 2 2" xfId="5207" xr:uid="{00000000-0005-0000-0000-0000780B0000}"/>
    <cellStyle name="Comma 27 3" xfId="3219" xr:uid="{00000000-0005-0000-0000-0000790B0000}"/>
    <cellStyle name="Comma 27 3 2" xfId="5206" xr:uid="{00000000-0005-0000-0000-00007A0B0000}"/>
    <cellStyle name="Comma 28" xfId="487" xr:uid="{00000000-0005-0000-0000-00007B0B0000}"/>
    <cellStyle name="Comma 28 2" xfId="3222" xr:uid="{00000000-0005-0000-0000-00007C0B0000}"/>
    <cellStyle name="Comma 28 2 2" xfId="5209" xr:uid="{00000000-0005-0000-0000-00007D0B0000}"/>
    <cellStyle name="Comma 28 3" xfId="3221" xr:uid="{00000000-0005-0000-0000-00007E0B0000}"/>
    <cellStyle name="Comma 28 3 2" xfId="5208" xr:uid="{00000000-0005-0000-0000-00007F0B0000}"/>
    <cellStyle name="Comma 29" xfId="488" xr:uid="{00000000-0005-0000-0000-0000800B0000}"/>
    <cellStyle name="Comma 29 2" xfId="3224" xr:uid="{00000000-0005-0000-0000-0000810B0000}"/>
    <cellStyle name="Comma 29 2 2" xfId="5211" xr:uid="{00000000-0005-0000-0000-0000820B0000}"/>
    <cellStyle name="Comma 29 3" xfId="3223" xr:uid="{00000000-0005-0000-0000-0000830B0000}"/>
    <cellStyle name="Comma 29 3 2" xfId="5210" xr:uid="{00000000-0005-0000-0000-0000840B0000}"/>
    <cellStyle name="Comma 3" xfId="95" xr:uid="{00000000-0005-0000-0000-0000850B0000}"/>
    <cellStyle name="Comma 3 2" xfId="490" xr:uid="{00000000-0005-0000-0000-0000860B0000}"/>
    <cellStyle name="Comma 3 2 2" xfId="491" xr:uid="{00000000-0005-0000-0000-0000870B0000}"/>
    <cellStyle name="Comma 3 2 2 2" xfId="492" xr:uid="{00000000-0005-0000-0000-0000880B0000}"/>
    <cellStyle name="Comma 3 2 2 2 2" xfId="4146" xr:uid="{00000000-0005-0000-0000-0000890B0000}"/>
    <cellStyle name="Comma 3 2 2 3" xfId="4145" xr:uid="{00000000-0005-0000-0000-00008A0B0000}"/>
    <cellStyle name="Comma 3 2 3" xfId="493" xr:uid="{00000000-0005-0000-0000-00008B0B0000}"/>
    <cellStyle name="Comma 3 2 3 2" xfId="4147" xr:uid="{00000000-0005-0000-0000-00008C0B0000}"/>
    <cellStyle name="Comma 3 2 3 3" xfId="7231" xr:uid="{00000000-0005-0000-0000-00008D0B0000}"/>
    <cellStyle name="Comma 3 2 4" xfId="494" xr:uid="{00000000-0005-0000-0000-00008E0B0000}"/>
    <cellStyle name="Comma 3 2 4 2" xfId="4148" xr:uid="{00000000-0005-0000-0000-00008F0B0000}"/>
    <cellStyle name="Comma 3 2 5" xfId="495" xr:uid="{00000000-0005-0000-0000-0000900B0000}"/>
    <cellStyle name="Comma 3 2 6" xfId="496" xr:uid="{00000000-0005-0000-0000-0000910B0000}"/>
    <cellStyle name="Comma 3 2 6 2" xfId="4149" xr:uid="{00000000-0005-0000-0000-0000920B0000}"/>
    <cellStyle name="Comma 3 2 7" xfId="4144" xr:uid="{00000000-0005-0000-0000-0000930B0000}"/>
    <cellStyle name="Comma 3 2 8" xfId="4015" xr:uid="{00000000-0005-0000-0000-0000940B0000}"/>
    <cellStyle name="Comma 3 3" xfId="497" xr:uid="{00000000-0005-0000-0000-0000950B0000}"/>
    <cellStyle name="Comma 3 3 2" xfId="498" xr:uid="{00000000-0005-0000-0000-0000960B0000}"/>
    <cellStyle name="Comma 3 3 2 2" xfId="4151" xr:uid="{00000000-0005-0000-0000-0000970B0000}"/>
    <cellStyle name="Comma 3 3 3" xfId="499" xr:uid="{00000000-0005-0000-0000-0000980B0000}"/>
    <cellStyle name="Comma 3 3 3 2" xfId="4152" xr:uid="{00000000-0005-0000-0000-0000990B0000}"/>
    <cellStyle name="Comma 3 3 4" xfId="500" xr:uid="{00000000-0005-0000-0000-00009A0B0000}"/>
    <cellStyle name="Comma 3 3 4 2" xfId="4153" xr:uid="{00000000-0005-0000-0000-00009B0B0000}"/>
    <cellStyle name="Comma 3 3 5" xfId="2742" xr:uid="{00000000-0005-0000-0000-00009C0B0000}"/>
    <cellStyle name="Comma 3 3 6" xfId="4012" xr:uid="{00000000-0005-0000-0000-00009D0B0000}"/>
    <cellStyle name="Comma 3 3 7" xfId="7252" xr:uid="{00000000-0005-0000-0000-00009E0B0000}"/>
    <cellStyle name="Comma 3 4" xfId="501" xr:uid="{00000000-0005-0000-0000-00009F0B0000}"/>
    <cellStyle name="Comma 3 4 2" xfId="502" xr:uid="{00000000-0005-0000-0000-0000A00B0000}"/>
    <cellStyle name="Comma 3 4 2 2" xfId="4155" xr:uid="{00000000-0005-0000-0000-0000A10B0000}"/>
    <cellStyle name="Comma 3 4 3" xfId="4154" xr:uid="{00000000-0005-0000-0000-0000A20B0000}"/>
    <cellStyle name="Comma 3 5" xfId="503" xr:uid="{00000000-0005-0000-0000-0000A30B0000}"/>
    <cellStyle name="Comma 3 5 2" xfId="1896" xr:uid="{00000000-0005-0000-0000-0000A40B0000}"/>
    <cellStyle name="Comma 3 5 2 2" xfId="4634" xr:uid="{00000000-0005-0000-0000-0000A50B0000}"/>
    <cellStyle name="Comma 3 5 3" xfId="2113" xr:uid="{00000000-0005-0000-0000-0000A60B0000}"/>
    <cellStyle name="Comma 3 5 3 2" xfId="4647" xr:uid="{00000000-0005-0000-0000-0000A70B0000}"/>
    <cellStyle name="Comma 3 6" xfId="489" xr:uid="{00000000-0005-0000-0000-0000A80B0000}"/>
    <cellStyle name="Comma 3 7" xfId="4033" xr:uid="{00000000-0005-0000-0000-0000A90B0000}"/>
    <cellStyle name="Comma 3 8" xfId="4006" xr:uid="{00000000-0005-0000-0000-0000AA0B0000}"/>
    <cellStyle name="Comma 3 9" xfId="247" xr:uid="{00000000-0005-0000-0000-0000AB0B0000}"/>
    <cellStyle name="Comma 30" xfId="504" xr:uid="{00000000-0005-0000-0000-0000AC0B0000}"/>
    <cellStyle name="Comma 30 2" xfId="3226" xr:uid="{00000000-0005-0000-0000-0000AD0B0000}"/>
    <cellStyle name="Comma 30 2 2" xfId="5213" xr:uid="{00000000-0005-0000-0000-0000AE0B0000}"/>
    <cellStyle name="Comma 30 3" xfId="3225" xr:uid="{00000000-0005-0000-0000-0000AF0B0000}"/>
    <cellStyle name="Comma 30 3 2" xfId="5212" xr:uid="{00000000-0005-0000-0000-0000B00B0000}"/>
    <cellStyle name="Comma 31" xfId="505" xr:uid="{00000000-0005-0000-0000-0000B10B0000}"/>
    <cellStyle name="Comma 31 2" xfId="3228" xr:uid="{00000000-0005-0000-0000-0000B20B0000}"/>
    <cellStyle name="Comma 31 2 2" xfId="5215" xr:uid="{00000000-0005-0000-0000-0000B30B0000}"/>
    <cellStyle name="Comma 31 3" xfId="3227" xr:uid="{00000000-0005-0000-0000-0000B40B0000}"/>
    <cellStyle name="Comma 31 3 2" xfId="5214" xr:uid="{00000000-0005-0000-0000-0000B50B0000}"/>
    <cellStyle name="Comma 32" xfId="506" xr:uid="{00000000-0005-0000-0000-0000B60B0000}"/>
    <cellStyle name="Comma 32 2" xfId="3229" xr:uid="{00000000-0005-0000-0000-0000B70B0000}"/>
    <cellStyle name="Comma 32 2 2" xfId="5216" xr:uid="{00000000-0005-0000-0000-0000B80B0000}"/>
    <cellStyle name="Comma 33" xfId="507" xr:uid="{00000000-0005-0000-0000-0000B90B0000}"/>
    <cellStyle name="Comma 33 2" xfId="3230" xr:uid="{00000000-0005-0000-0000-0000BA0B0000}"/>
    <cellStyle name="Comma 33 2 2" xfId="5217" xr:uid="{00000000-0005-0000-0000-0000BB0B0000}"/>
    <cellStyle name="Comma 34" xfId="508" xr:uid="{00000000-0005-0000-0000-0000BC0B0000}"/>
    <cellStyle name="Comma 34 2" xfId="3231" xr:uid="{00000000-0005-0000-0000-0000BD0B0000}"/>
    <cellStyle name="Comma 34 2 2" xfId="5218" xr:uid="{00000000-0005-0000-0000-0000BE0B0000}"/>
    <cellStyle name="Comma 35" xfId="509" xr:uid="{00000000-0005-0000-0000-0000BF0B0000}"/>
    <cellStyle name="Comma 35 2" xfId="3232" xr:uid="{00000000-0005-0000-0000-0000C00B0000}"/>
    <cellStyle name="Comma 35 2 2" xfId="5219" xr:uid="{00000000-0005-0000-0000-0000C10B0000}"/>
    <cellStyle name="Comma 36" xfId="510" xr:uid="{00000000-0005-0000-0000-0000C20B0000}"/>
    <cellStyle name="Comma 36 2" xfId="3534" xr:uid="{00000000-0005-0000-0000-0000C30B0000}"/>
    <cellStyle name="Comma 36 2 2" xfId="5349" xr:uid="{00000000-0005-0000-0000-0000C40B0000}"/>
    <cellStyle name="Comma 36 3" xfId="3233" xr:uid="{00000000-0005-0000-0000-0000C50B0000}"/>
    <cellStyle name="Comma 36 3 2" xfId="5220" xr:uid="{00000000-0005-0000-0000-0000C60B0000}"/>
    <cellStyle name="Comma 37" xfId="511" xr:uid="{00000000-0005-0000-0000-0000C70B0000}"/>
    <cellStyle name="Comma 37 2" xfId="3234" xr:uid="{00000000-0005-0000-0000-0000C80B0000}"/>
    <cellStyle name="Comma 38" xfId="512" xr:uid="{00000000-0005-0000-0000-0000C90B0000}"/>
    <cellStyle name="Comma 38 2" xfId="3235" xr:uid="{00000000-0005-0000-0000-0000CA0B0000}"/>
    <cellStyle name="Comma 39" xfId="513" xr:uid="{00000000-0005-0000-0000-0000CB0B0000}"/>
    <cellStyle name="Comma 39 2" xfId="3236" xr:uid="{00000000-0005-0000-0000-0000CC0B0000}"/>
    <cellStyle name="Comma 4" xfId="96" xr:uid="{00000000-0005-0000-0000-0000CD0B0000}"/>
    <cellStyle name="Comma 4 2" xfId="97" xr:uid="{00000000-0005-0000-0000-0000CE0B0000}"/>
    <cellStyle name="Comma 4 2 2" xfId="514" xr:uid="{00000000-0005-0000-0000-0000CF0B0000}"/>
    <cellStyle name="Comma 4 2 2 2" xfId="515" xr:uid="{00000000-0005-0000-0000-0000D00B0000}"/>
    <cellStyle name="Comma 4 2 2 2 2" xfId="4157" xr:uid="{00000000-0005-0000-0000-0000D10B0000}"/>
    <cellStyle name="Comma 4 2 3" xfId="516" xr:uid="{00000000-0005-0000-0000-0000D20B0000}"/>
    <cellStyle name="Comma 4 2 3 2" xfId="1746" xr:uid="{00000000-0005-0000-0000-0000D30B0000}"/>
    <cellStyle name="Comma 4 2 3 3" xfId="3668" xr:uid="{00000000-0005-0000-0000-0000D40B0000}"/>
    <cellStyle name="Comma 4 2 3 4" xfId="7227" xr:uid="{00000000-0005-0000-0000-0000D50B0000}"/>
    <cellStyle name="Comma 4 2 4" xfId="4156" xr:uid="{00000000-0005-0000-0000-0000D60B0000}"/>
    <cellStyle name="Comma 4 3" xfId="517" xr:uid="{00000000-0005-0000-0000-0000D70B0000}"/>
    <cellStyle name="Comma 4 3 2" xfId="518" xr:uid="{00000000-0005-0000-0000-0000D80B0000}"/>
    <cellStyle name="Comma 4 3 2 2" xfId="1747" xr:uid="{00000000-0005-0000-0000-0000D90B0000}"/>
    <cellStyle name="Comma 4 3 2 3" xfId="3669" xr:uid="{00000000-0005-0000-0000-0000DA0B0000}"/>
    <cellStyle name="Comma 4 3 2 3 2" xfId="5359" xr:uid="{00000000-0005-0000-0000-0000DB0B0000}"/>
    <cellStyle name="Comma 4 3 3" xfId="519" xr:uid="{00000000-0005-0000-0000-0000DC0B0000}"/>
    <cellStyle name="Comma 4 3 3 2" xfId="4158" xr:uid="{00000000-0005-0000-0000-0000DD0B0000}"/>
    <cellStyle name="Comma 4 4" xfId="520" xr:uid="{00000000-0005-0000-0000-0000DE0B0000}"/>
    <cellStyle name="Comma 4 4 2" xfId="1748" xr:uid="{00000000-0005-0000-0000-0000DF0B0000}"/>
    <cellStyle name="Comma 4 4 2 2" xfId="4614" xr:uid="{00000000-0005-0000-0000-0000E00B0000}"/>
    <cellStyle name="Comma 4 4 3" xfId="4159" xr:uid="{00000000-0005-0000-0000-0000E10B0000}"/>
    <cellStyle name="Comma 4 5" xfId="521" xr:uid="{00000000-0005-0000-0000-0000E20B0000}"/>
    <cellStyle name="Comma 4 6" xfId="4037" xr:uid="{00000000-0005-0000-0000-0000E30B0000}"/>
    <cellStyle name="Comma 4 7" xfId="3912" xr:uid="{00000000-0005-0000-0000-0000E40B0000}"/>
    <cellStyle name="Comma 40" xfId="522" xr:uid="{00000000-0005-0000-0000-0000E50B0000}"/>
    <cellStyle name="Comma 40 2" xfId="3237" xr:uid="{00000000-0005-0000-0000-0000E60B0000}"/>
    <cellStyle name="Comma 41" xfId="523" xr:uid="{00000000-0005-0000-0000-0000E70B0000}"/>
    <cellStyle name="Comma 41 2" xfId="3671" xr:uid="{00000000-0005-0000-0000-0000E80B0000}"/>
    <cellStyle name="Comma 41 2 2" xfId="5360" xr:uid="{00000000-0005-0000-0000-0000E90B0000}"/>
    <cellStyle name="Comma 41 3" xfId="3238" xr:uid="{00000000-0005-0000-0000-0000EA0B0000}"/>
    <cellStyle name="Comma 41 3 2" xfId="5221" xr:uid="{00000000-0005-0000-0000-0000EB0B0000}"/>
    <cellStyle name="Comma 42" xfId="524" xr:uid="{00000000-0005-0000-0000-0000EC0B0000}"/>
    <cellStyle name="Comma 42 2" xfId="3672" xr:uid="{00000000-0005-0000-0000-0000ED0B0000}"/>
    <cellStyle name="Comma 42 2 2" xfId="5361" xr:uid="{00000000-0005-0000-0000-0000EE0B0000}"/>
    <cellStyle name="Comma 42 3" xfId="3239" xr:uid="{00000000-0005-0000-0000-0000EF0B0000}"/>
    <cellStyle name="Comma 42 3 2" xfId="5222" xr:uid="{00000000-0005-0000-0000-0000F00B0000}"/>
    <cellStyle name="Comma 43" xfId="525" xr:uid="{00000000-0005-0000-0000-0000F10B0000}"/>
    <cellStyle name="Comma 43 2" xfId="3673" xr:uid="{00000000-0005-0000-0000-0000F20B0000}"/>
    <cellStyle name="Comma 43 2 2" xfId="5362" xr:uid="{00000000-0005-0000-0000-0000F30B0000}"/>
    <cellStyle name="Comma 43 3" xfId="3240" xr:uid="{00000000-0005-0000-0000-0000F40B0000}"/>
    <cellStyle name="Comma 43 3 2" xfId="5223" xr:uid="{00000000-0005-0000-0000-0000F50B0000}"/>
    <cellStyle name="Comma 44" xfId="526" xr:uid="{00000000-0005-0000-0000-0000F60B0000}"/>
    <cellStyle name="Comma 44 2" xfId="3674" xr:uid="{00000000-0005-0000-0000-0000F70B0000}"/>
    <cellStyle name="Comma 44 2 2" xfId="5363" xr:uid="{00000000-0005-0000-0000-0000F80B0000}"/>
    <cellStyle name="Comma 44 3" xfId="3241" xr:uid="{00000000-0005-0000-0000-0000F90B0000}"/>
    <cellStyle name="Comma 44 3 2" xfId="5224" xr:uid="{00000000-0005-0000-0000-0000FA0B0000}"/>
    <cellStyle name="Comma 45" xfId="527" xr:uid="{00000000-0005-0000-0000-0000FB0B0000}"/>
    <cellStyle name="Comma 45 2" xfId="3675" xr:uid="{00000000-0005-0000-0000-0000FC0B0000}"/>
    <cellStyle name="Comma 45 2 2" xfId="5364" xr:uid="{00000000-0005-0000-0000-0000FD0B0000}"/>
    <cellStyle name="Comma 45 3" xfId="3242" xr:uid="{00000000-0005-0000-0000-0000FE0B0000}"/>
    <cellStyle name="Comma 45 3 2" xfId="5225" xr:uid="{00000000-0005-0000-0000-0000FF0B0000}"/>
    <cellStyle name="Comma 46" xfId="528" xr:uid="{00000000-0005-0000-0000-0000000C0000}"/>
    <cellStyle name="Comma 46 2" xfId="3676" xr:uid="{00000000-0005-0000-0000-0000010C0000}"/>
    <cellStyle name="Comma 46 2 2" xfId="5365" xr:uid="{00000000-0005-0000-0000-0000020C0000}"/>
    <cellStyle name="Comma 46 3" xfId="3243" xr:uid="{00000000-0005-0000-0000-0000030C0000}"/>
    <cellStyle name="Comma 46 3 2" xfId="5226" xr:uid="{00000000-0005-0000-0000-0000040C0000}"/>
    <cellStyle name="Comma 47" xfId="529" xr:uid="{00000000-0005-0000-0000-0000050C0000}"/>
    <cellStyle name="Comma 47 2" xfId="3677" xr:uid="{00000000-0005-0000-0000-0000060C0000}"/>
    <cellStyle name="Comma 47 2 2" xfId="5366" xr:uid="{00000000-0005-0000-0000-0000070C0000}"/>
    <cellStyle name="Comma 47 3" xfId="3244" xr:uid="{00000000-0005-0000-0000-0000080C0000}"/>
    <cellStyle name="Comma 47 3 2" xfId="5227" xr:uid="{00000000-0005-0000-0000-0000090C0000}"/>
    <cellStyle name="Comma 48" xfId="530" xr:uid="{00000000-0005-0000-0000-00000A0C0000}"/>
    <cellStyle name="Comma 48 2" xfId="3678" xr:uid="{00000000-0005-0000-0000-00000B0C0000}"/>
    <cellStyle name="Comma 48 2 2" xfId="5367" xr:uid="{00000000-0005-0000-0000-00000C0C0000}"/>
    <cellStyle name="Comma 48 3" xfId="3245" xr:uid="{00000000-0005-0000-0000-00000D0C0000}"/>
    <cellStyle name="Comma 48 3 2" xfId="5228" xr:uid="{00000000-0005-0000-0000-00000E0C0000}"/>
    <cellStyle name="Comma 49" xfId="531" xr:uid="{00000000-0005-0000-0000-00000F0C0000}"/>
    <cellStyle name="Comma 49 2" xfId="3246" xr:uid="{00000000-0005-0000-0000-0000100C0000}"/>
    <cellStyle name="Comma 49 2 2" xfId="5229" xr:uid="{00000000-0005-0000-0000-0000110C0000}"/>
    <cellStyle name="Comma 5" xfId="98" xr:uid="{00000000-0005-0000-0000-0000120C0000}"/>
    <cellStyle name="Comma 5 2" xfId="533" xr:uid="{00000000-0005-0000-0000-0000130C0000}"/>
    <cellStyle name="Comma 5 2 2" xfId="534" xr:uid="{00000000-0005-0000-0000-0000140C0000}"/>
    <cellStyle name="Comma 5 2 2 2" xfId="4161" xr:uid="{00000000-0005-0000-0000-0000150C0000}"/>
    <cellStyle name="Comma 5 2 3" xfId="535" xr:uid="{00000000-0005-0000-0000-0000160C0000}"/>
    <cellStyle name="Comma 5 2 4" xfId="4160" xr:uid="{00000000-0005-0000-0000-0000170C0000}"/>
    <cellStyle name="Comma 5 3" xfId="536" xr:uid="{00000000-0005-0000-0000-0000180C0000}"/>
    <cellStyle name="Comma 5 3 2" xfId="537" xr:uid="{00000000-0005-0000-0000-0000190C0000}"/>
    <cellStyle name="Comma 5 3 2 2" xfId="4163" xr:uid="{00000000-0005-0000-0000-00001A0C0000}"/>
    <cellStyle name="Comma 5 3 3" xfId="4162" xr:uid="{00000000-0005-0000-0000-00001B0C0000}"/>
    <cellStyle name="Comma 5 4" xfId="538" xr:uid="{00000000-0005-0000-0000-00001C0C0000}"/>
    <cellStyle name="Comma 5 4 2" xfId="4164" xr:uid="{00000000-0005-0000-0000-00001D0C0000}"/>
    <cellStyle name="Comma 5 5" xfId="539" xr:uid="{00000000-0005-0000-0000-00001E0C0000}"/>
    <cellStyle name="Comma 5 5 2" xfId="4165" xr:uid="{00000000-0005-0000-0000-00001F0C0000}"/>
    <cellStyle name="Comma 5 6" xfId="540" xr:uid="{00000000-0005-0000-0000-0000200C0000}"/>
    <cellStyle name="Comma 5 6 2" xfId="541" xr:uid="{00000000-0005-0000-0000-0000210C0000}"/>
    <cellStyle name="Comma 5 6 2 2" xfId="4167" xr:uid="{00000000-0005-0000-0000-0000220C0000}"/>
    <cellStyle name="Comma 5 6 3" xfId="4166" xr:uid="{00000000-0005-0000-0000-0000230C0000}"/>
    <cellStyle name="Comma 5 7" xfId="542" xr:uid="{00000000-0005-0000-0000-0000240C0000}"/>
    <cellStyle name="Comma 5 8" xfId="2318" xr:uid="{00000000-0005-0000-0000-0000250C0000}"/>
    <cellStyle name="Comma 5 9" xfId="532" xr:uid="{00000000-0005-0000-0000-0000260C0000}"/>
    <cellStyle name="Comma 50" xfId="543" xr:uid="{00000000-0005-0000-0000-0000270C0000}"/>
    <cellStyle name="Comma 50 2" xfId="3679" xr:uid="{00000000-0005-0000-0000-0000280C0000}"/>
    <cellStyle name="Comma 50 2 2" xfId="5368" xr:uid="{00000000-0005-0000-0000-0000290C0000}"/>
    <cellStyle name="Comma 50 3" xfId="3247" xr:uid="{00000000-0005-0000-0000-00002A0C0000}"/>
    <cellStyle name="Comma 50 3 2" xfId="5230" xr:uid="{00000000-0005-0000-0000-00002B0C0000}"/>
    <cellStyle name="Comma 51" xfId="544" xr:uid="{00000000-0005-0000-0000-00002C0C0000}"/>
    <cellStyle name="Comma 51 2" xfId="3248" xr:uid="{00000000-0005-0000-0000-00002D0C0000}"/>
    <cellStyle name="Comma 51 2 2" xfId="5231" xr:uid="{00000000-0005-0000-0000-00002E0C0000}"/>
    <cellStyle name="Comma 52" xfId="545" xr:uid="{00000000-0005-0000-0000-00002F0C0000}"/>
    <cellStyle name="Comma 52 2" xfId="3249" xr:uid="{00000000-0005-0000-0000-0000300C0000}"/>
    <cellStyle name="Comma 52 2 2" xfId="5232" xr:uid="{00000000-0005-0000-0000-0000310C0000}"/>
    <cellStyle name="Comma 53" xfId="546" xr:uid="{00000000-0005-0000-0000-0000320C0000}"/>
    <cellStyle name="Comma 53 2" xfId="3250" xr:uid="{00000000-0005-0000-0000-0000330C0000}"/>
    <cellStyle name="Comma 53 2 2" xfId="5233" xr:uid="{00000000-0005-0000-0000-0000340C0000}"/>
    <cellStyle name="Comma 54" xfId="547" xr:uid="{00000000-0005-0000-0000-0000350C0000}"/>
    <cellStyle name="Comma 54 2" xfId="3251" xr:uid="{00000000-0005-0000-0000-0000360C0000}"/>
    <cellStyle name="Comma 54 2 2" xfId="5234" xr:uid="{00000000-0005-0000-0000-0000370C0000}"/>
    <cellStyle name="Comma 55" xfId="548" xr:uid="{00000000-0005-0000-0000-0000380C0000}"/>
    <cellStyle name="Comma 55 2" xfId="3252" xr:uid="{00000000-0005-0000-0000-0000390C0000}"/>
    <cellStyle name="Comma 55 2 2" xfId="5235" xr:uid="{00000000-0005-0000-0000-00003A0C0000}"/>
    <cellStyle name="Comma 56" xfId="549" xr:uid="{00000000-0005-0000-0000-00003B0C0000}"/>
    <cellStyle name="Comma 56 2" xfId="3253" xr:uid="{00000000-0005-0000-0000-00003C0C0000}"/>
    <cellStyle name="Comma 56 2 2" xfId="5236" xr:uid="{00000000-0005-0000-0000-00003D0C0000}"/>
    <cellStyle name="Comma 57" xfId="550" xr:uid="{00000000-0005-0000-0000-00003E0C0000}"/>
    <cellStyle name="Comma 57 2" xfId="3254" xr:uid="{00000000-0005-0000-0000-00003F0C0000}"/>
    <cellStyle name="Comma 57 2 2" xfId="5237" xr:uid="{00000000-0005-0000-0000-0000400C0000}"/>
    <cellStyle name="Comma 58" xfId="551" xr:uid="{00000000-0005-0000-0000-0000410C0000}"/>
    <cellStyle name="Comma 58 2" xfId="3255" xr:uid="{00000000-0005-0000-0000-0000420C0000}"/>
    <cellStyle name="Comma 58 2 2" xfId="5238" xr:uid="{00000000-0005-0000-0000-0000430C0000}"/>
    <cellStyle name="Comma 59" xfId="552" xr:uid="{00000000-0005-0000-0000-0000440C0000}"/>
    <cellStyle name="Comma 59 2" xfId="3256" xr:uid="{00000000-0005-0000-0000-0000450C0000}"/>
    <cellStyle name="Comma 59 2 2" xfId="5239" xr:uid="{00000000-0005-0000-0000-0000460C0000}"/>
    <cellStyle name="Comma 6" xfId="99" xr:uid="{00000000-0005-0000-0000-0000470C0000}"/>
    <cellStyle name="Comma 6 10" xfId="554" xr:uid="{00000000-0005-0000-0000-0000480C0000}"/>
    <cellStyle name="Comma 6 10 2" xfId="4169" xr:uid="{00000000-0005-0000-0000-0000490C0000}"/>
    <cellStyle name="Comma 6 11" xfId="4168" xr:uid="{00000000-0005-0000-0000-00004A0C0000}"/>
    <cellStyle name="Comma 6 12" xfId="7259" xr:uid="{00000000-0005-0000-0000-00004B0C0000}"/>
    <cellStyle name="Comma 6 13" xfId="553" xr:uid="{00000000-0005-0000-0000-00004C0C0000}"/>
    <cellStyle name="Comma 6 2" xfId="555" xr:uid="{00000000-0005-0000-0000-00004D0C0000}"/>
    <cellStyle name="Comma 6 2 2" xfId="4170" xr:uid="{00000000-0005-0000-0000-00004E0C0000}"/>
    <cellStyle name="Comma 6 3" xfId="556" xr:uid="{00000000-0005-0000-0000-00004F0C0000}"/>
    <cellStyle name="Comma 6 3 2" xfId="3680" xr:uid="{00000000-0005-0000-0000-0000500C0000}"/>
    <cellStyle name="Comma 6 3 2 2" xfId="5369" xr:uid="{00000000-0005-0000-0000-0000510C0000}"/>
    <cellStyle name="Comma 6 3 3" xfId="4171" xr:uid="{00000000-0005-0000-0000-0000520C0000}"/>
    <cellStyle name="Comma 6 4" xfId="557" xr:uid="{00000000-0005-0000-0000-0000530C0000}"/>
    <cellStyle name="Comma 6 4 2" xfId="4172" xr:uid="{00000000-0005-0000-0000-0000540C0000}"/>
    <cellStyle name="Comma 6 5" xfId="558" xr:uid="{00000000-0005-0000-0000-0000550C0000}"/>
    <cellStyle name="Comma 6 5 2" xfId="4173" xr:uid="{00000000-0005-0000-0000-0000560C0000}"/>
    <cellStyle name="Comma 6 6" xfId="559" xr:uid="{00000000-0005-0000-0000-0000570C0000}"/>
    <cellStyle name="Comma 6 6 2" xfId="1749" xr:uid="{00000000-0005-0000-0000-0000580C0000}"/>
    <cellStyle name="Comma 6 7" xfId="560" xr:uid="{00000000-0005-0000-0000-0000590C0000}"/>
    <cellStyle name="Comma 6 7 2" xfId="561" xr:uid="{00000000-0005-0000-0000-00005A0C0000}"/>
    <cellStyle name="Comma 6 7 2 2" xfId="1750" xr:uid="{00000000-0005-0000-0000-00005B0C0000}"/>
    <cellStyle name="Comma 6 8" xfId="562" xr:uid="{00000000-0005-0000-0000-00005C0C0000}"/>
    <cellStyle name="Comma 6 8 2" xfId="1751" xr:uid="{00000000-0005-0000-0000-00005D0C0000}"/>
    <cellStyle name="Comma 6 9" xfId="563" xr:uid="{00000000-0005-0000-0000-00005E0C0000}"/>
    <cellStyle name="Comma 60" xfId="564" xr:uid="{00000000-0005-0000-0000-00005F0C0000}"/>
    <cellStyle name="Comma 60 2" xfId="3258" xr:uid="{00000000-0005-0000-0000-0000600C0000}"/>
    <cellStyle name="Comma 60 2 2" xfId="5240" xr:uid="{00000000-0005-0000-0000-0000610C0000}"/>
    <cellStyle name="Comma 61" xfId="565" xr:uid="{00000000-0005-0000-0000-0000620C0000}"/>
    <cellStyle name="Comma 61 2" xfId="3259" xr:uid="{00000000-0005-0000-0000-0000630C0000}"/>
    <cellStyle name="Comma 61 2 2" xfId="5241" xr:uid="{00000000-0005-0000-0000-0000640C0000}"/>
    <cellStyle name="Comma 62" xfId="566" xr:uid="{00000000-0005-0000-0000-0000650C0000}"/>
    <cellStyle name="Comma 62 2" xfId="567" xr:uid="{00000000-0005-0000-0000-0000660C0000}"/>
    <cellStyle name="Comma 62 2 2" xfId="4175" xr:uid="{00000000-0005-0000-0000-0000670C0000}"/>
    <cellStyle name="Comma 62 3" xfId="4174" xr:uid="{00000000-0005-0000-0000-0000680C0000}"/>
    <cellStyle name="Comma 63" xfId="568" xr:uid="{00000000-0005-0000-0000-0000690C0000}"/>
    <cellStyle name="Comma 63 2" xfId="569" xr:uid="{00000000-0005-0000-0000-00006A0C0000}"/>
    <cellStyle name="Comma 63 2 2" xfId="4177" xr:uid="{00000000-0005-0000-0000-00006B0C0000}"/>
    <cellStyle name="Comma 63 3" xfId="4176" xr:uid="{00000000-0005-0000-0000-00006C0C0000}"/>
    <cellStyle name="Comma 64" xfId="570" xr:uid="{00000000-0005-0000-0000-00006D0C0000}"/>
    <cellStyle name="Comma 64 2" xfId="571" xr:uid="{00000000-0005-0000-0000-00006E0C0000}"/>
    <cellStyle name="Comma 64 2 2" xfId="4179" xr:uid="{00000000-0005-0000-0000-00006F0C0000}"/>
    <cellStyle name="Comma 64 3" xfId="4178" xr:uid="{00000000-0005-0000-0000-0000700C0000}"/>
    <cellStyle name="Comma 65" xfId="572" xr:uid="{00000000-0005-0000-0000-0000710C0000}"/>
    <cellStyle name="Comma 65 2" xfId="573" xr:uid="{00000000-0005-0000-0000-0000720C0000}"/>
    <cellStyle name="Comma 65 2 2" xfId="4181" xr:uid="{00000000-0005-0000-0000-0000730C0000}"/>
    <cellStyle name="Comma 65 3" xfId="4180" xr:uid="{00000000-0005-0000-0000-0000740C0000}"/>
    <cellStyle name="Comma 66" xfId="574" xr:uid="{00000000-0005-0000-0000-0000750C0000}"/>
    <cellStyle name="Comma 66 2" xfId="4182" xr:uid="{00000000-0005-0000-0000-0000760C0000}"/>
    <cellStyle name="Comma 67" xfId="575" xr:uid="{00000000-0005-0000-0000-0000770C0000}"/>
    <cellStyle name="Comma 67 2" xfId="3481" xr:uid="{00000000-0005-0000-0000-0000780C0000}"/>
    <cellStyle name="Comma 67 3" xfId="4183" xr:uid="{00000000-0005-0000-0000-0000790C0000}"/>
    <cellStyle name="Comma 68" xfId="576" xr:uid="{00000000-0005-0000-0000-00007A0C0000}"/>
    <cellStyle name="Comma 68 2" xfId="577" xr:uid="{00000000-0005-0000-0000-00007B0C0000}"/>
    <cellStyle name="Comma 68 2 2" xfId="1752" xr:uid="{00000000-0005-0000-0000-00007C0C0000}"/>
    <cellStyle name="Comma 68 3" xfId="578" xr:uid="{00000000-0005-0000-0000-00007D0C0000}"/>
    <cellStyle name="Comma 68 4" xfId="3833" xr:uid="{00000000-0005-0000-0000-00007E0C0000}"/>
    <cellStyle name="Comma 69" xfId="579" xr:uid="{00000000-0005-0000-0000-00007F0C0000}"/>
    <cellStyle name="Comma 69 2" xfId="580" xr:uid="{00000000-0005-0000-0000-0000800C0000}"/>
    <cellStyle name="Comma 69 2 2" xfId="1753" xr:uid="{00000000-0005-0000-0000-0000810C0000}"/>
    <cellStyle name="Comma 69 3" xfId="581" xr:uid="{00000000-0005-0000-0000-0000820C0000}"/>
    <cellStyle name="Comma 69 4" xfId="3829" xr:uid="{00000000-0005-0000-0000-0000830C0000}"/>
    <cellStyle name="Comma 7" xfId="100" xr:uid="{00000000-0005-0000-0000-0000840C0000}"/>
    <cellStyle name="Comma 7 10" xfId="582" xr:uid="{00000000-0005-0000-0000-0000850C0000}"/>
    <cellStyle name="Comma 7 2" xfId="101" xr:uid="{00000000-0005-0000-0000-0000860C0000}"/>
    <cellStyle name="Comma 7 2 2" xfId="584" xr:uid="{00000000-0005-0000-0000-0000870C0000}"/>
    <cellStyle name="Comma 7 2 3" xfId="585" xr:uid="{00000000-0005-0000-0000-0000880C0000}"/>
    <cellStyle name="Comma 7 2 3 2" xfId="4184" xr:uid="{00000000-0005-0000-0000-0000890C0000}"/>
    <cellStyle name="Comma 7 2 4" xfId="583" xr:uid="{00000000-0005-0000-0000-00008A0C0000}"/>
    <cellStyle name="Comma 7 3" xfId="586" xr:uid="{00000000-0005-0000-0000-00008B0C0000}"/>
    <cellStyle name="Comma 7 3 2" xfId="587" xr:uid="{00000000-0005-0000-0000-00008C0C0000}"/>
    <cellStyle name="Comma 7 3 2 2" xfId="3681" xr:uid="{00000000-0005-0000-0000-00008D0C0000}"/>
    <cellStyle name="Comma 7 3 2 2 2" xfId="5370" xr:uid="{00000000-0005-0000-0000-00008E0C0000}"/>
    <cellStyle name="Comma 7 3 3" xfId="3260" xr:uid="{00000000-0005-0000-0000-00008F0C0000}"/>
    <cellStyle name="Comma 7 3 3 2" xfId="5242" xr:uid="{00000000-0005-0000-0000-0000900C0000}"/>
    <cellStyle name="Comma 7 4" xfId="588" xr:uid="{00000000-0005-0000-0000-0000910C0000}"/>
    <cellStyle name="Comma 7 5" xfId="589" xr:uid="{00000000-0005-0000-0000-0000920C0000}"/>
    <cellStyle name="Comma 7 5 2" xfId="590" xr:uid="{00000000-0005-0000-0000-0000930C0000}"/>
    <cellStyle name="Comma 7 6" xfId="591" xr:uid="{00000000-0005-0000-0000-0000940C0000}"/>
    <cellStyle name="Comma 7 7" xfId="592" xr:uid="{00000000-0005-0000-0000-0000950C0000}"/>
    <cellStyle name="Comma 7 7 2" xfId="4185" xr:uid="{00000000-0005-0000-0000-0000960C0000}"/>
    <cellStyle name="Comma 7 8" xfId="593" xr:uid="{00000000-0005-0000-0000-0000970C0000}"/>
    <cellStyle name="Comma 7 8 2" xfId="1754" xr:uid="{00000000-0005-0000-0000-0000980C0000}"/>
    <cellStyle name="Comma 7 9" xfId="594" xr:uid="{00000000-0005-0000-0000-0000990C0000}"/>
    <cellStyle name="Comma 7 9 2" xfId="4186" xr:uid="{00000000-0005-0000-0000-00009A0C0000}"/>
    <cellStyle name="Comma 70" xfId="595" xr:uid="{00000000-0005-0000-0000-00009B0C0000}"/>
    <cellStyle name="Comma 70 2" xfId="596" xr:uid="{00000000-0005-0000-0000-00009C0C0000}"/>
    <cellStyle name="Comma 70 2 2" xfId="1755" xr:uid="{00000000-0005-0000-0000-00009D0C0000}"/>
    <cellStyle name="Comma 70 3" xfId="597" xr:uid="{00000000-0005-0000-0000-00009E0C0000}"/>
    <cellStyle name="Comma 70 4" xfId="2142" xr:uid="{00000000-0005-0000-0000-00009F0C0000}"/>
    <cellStyle name="Comma 71" xfId="598" xr:uid="{00000000-0005-0000-0000-0000A00C0000}"/>
    <cellStyle name="Comma 71 2" xfId="599" xr:uid="{00000000-0005-0000-0000-0000A10C0000}"/>
    <cellStyle name="Comma 71 2 2" xfId="1756" xr:uid="{00000000-0005-0000-0000-0000A20C0000}"/>
    <cellStyle name="Comma 71 3" xfId="600" xr:uid="{00000000-0005-0000-0000-0000A30C0000}"/>
    <cellStyle name="Comma 71 4" xfId="3863" xr:uid="{00000000-0005-0000-0000-0000A40C0000}"/>
    <cellStyle name="Comma 72" xfId="601" xr:uid="{00000000-0005-0000-0000-0000A50C0000}"/>
    <cellStyle name="Comma 72 2" xfId="602" xr:uid="{00000000-0005-0000-0000-0000A60C0000}"/>
    <cellStyle name="Comma 72 2 2" xfId="1757" xr:uid="{00000000-0005-0000-0000-0000A70C0000}"/>
    <cellStyle name="Comma 72 3" xfId="603" xr:uid="{00000000-0005-0000-0000-0000A80C0000}"/>
    <cellStyle name="Comma 73" xfId="604" xr:uid="{00000000-0005-0000-0000-0000A90C0000}"/>
    <cellStyle name="Comma 73 2" xfId="605" xr:uid="{00000000-0005-0000-0000-0000AA0C0000}"/>
    <cellStyle name="Comma 73 2 2" xfId="1758" xr:uid="{00000000-0005-0000-0000-0000AB0C0000}"/>
    <cellStyle name="Comma 73 3" xfId="606" xr:uid="{00000000-0005-0000-0000-0000AC0C0000}"/>
    <cellStyle name="Comma 74" xfId="607" xr:uid="{00000000-0005-0000-0000-0000AD0C0000}"/>
    <cellStyle name="Comma 74 2" xfId="608" xr:uid="{00000000-0005-0000-0000-0000AE0C0000}"/>
    <cellStyle name="Comma 74 2 2" xfId="1759" xr:uid="{00000000-0005-0000-0000-0000AF0C0000}"/>
    <cellStyle name="Comma 74 3" xfId="609" xr:uid="{00000000-0005-0000-0000-0000B00C0000}"/>
    <cellStyle name="Comma 75" xfId="610" xr:uid="{00000000-0005-0000-0000-0000B10C0000}"/>
    <cellStyle name="Comma 75 2" xfId="611" xr:uid="{00000000-0005-0000-0000-0000B20C0000}"/>
    <cellStyle name="Comma 75 2 2" xfId="1760" xr:uid="{00000000-0005-0000-0000-0000B30C0000}"/>
    <cellStyle name="Comma 75 3" xfId="612" xr:uid="{00000000-0005-0000-0000-0000B40C0000}"/>
    <cellStyle name="Comma 76" xfId="613" xr:uid="{00000000-0005-0000-0000-0000B50C0000}"/>
    <cellStyle name="Comma 76 2" xfId="614" xr:uid="{00000000-0005-0000-0000-0000B60C0000}"/>
    <cellStyle name="Comma 76 2 2" xfId="4188" xr:uid="{00000000-0005-0000-0000-0000B70C0000}"/>
    <cellStyle name="Comma 76 3" xfId="4187" xr:uid="{00000000-0005-0000-0000-0000B80C0000}"/>
    <cellStyle name="Comma 77" xfId="615" xr:uid="{00000000-0005-0000-0000-0000B90C0000}"/>
    <cellStyle name="Comma 77 2" xfId="616" xr:uid="{00000000-0005-0000-0000-0000BA0C0000}"/>
    <cellStyle name="Comma 77 2 2" xfId="4190" xr:uid="{00000000-0005-0000-0000-0000BB0C0000}"/>
    <cellStyle name="Comma 77 3" xfId="4189" xr:uid="{00000000-0005-0000-0000-0000BC0C0000}"/>
    <cellStyle name="Comma 78" xfId="617" xr:uid="{00000000-0005-0000-0000-0000BD0C0000}"/>
    <cellStyle name="Comma 78 2" xfId="618" xr:uid="{00000000-0005-0000-0000-0000BE0C0000}"/>
    <cellStyle name="Comma 78 2 2" xfId="4192" xr:uid="{00000000-0005-0000-0000-0000BF0C0000}"/>
    <cellStyle name="Comma 78 3" xfId="4191" xr:uid="{00000000-0005-0000-0000-0000C00C0000}"/>
    <cellStyle name="Comma 79" xfId="619" xr:uid="{00000000-0005-0000-0000-0000C10C0000}"/>
    <cellStyle name="Comma 79 2" xfId="620" xr:uid="{00000000-0005-0000-0000-0000C20C0000}"/>
    <cellStyle name="Comma 79 2 2" xfId="4194" xr:uid="{00000000-0005-0000-0000-0000C30C0000}"/>
    <cellStyle name="Comma 79 3" xfId="4193" xr:uid="{00000000-0005-0000-0000-0000C40C0000}"/>
    <cellStyle name="Comma 8" xfId="102" xr:uid="{00000000-0005-0000-0000-0000C50C0000}"/>
    <cellStyle name="Comma 8 10" xfId="7249" xr:uid="{00000000-0005-0000-0000-0000C60C0000}"/>
    <cellStyle name="Comma 8 11" xfId="621" xr:uid="{00000000-0005-0000-0000-0000C70C0000}"/>
    <cellStyle name="Comma 8 2" xfId="103" xr:uid="{00000000-0005-0000-0000-0000C80C0000}"/>
    <cellStyle name="Comma 8 2 2" xfId="623" xr:uid="{00000000-0005-0000-0000-0000C90C0000}"/>
    <cellStyle name="Comma 8 2 2 2" xfId="624" xr:uid="{00000000-0005-0000-0000-0000CA0C0000}"/>
    <cellStyle name="Comma 8 2 3" xfId="625" xr:uid="{00000000-0005-0000-0000-0000CB0C0000}"/>
    <cellStyle name="Comma 8 2 3 2" xfId="4195" xr:uid="{00000000-0005-0000-0000-0000CC0C0000}"/>
    <cellStyle name="Comma 8 2 4" xfId="622" xr:uid="{00000000-0005-0000-0000-0000CD0C0000}"/>
    <cellStyle name="Comma 8 3" xfId="626" xr:uid="{00000000-0005-0000-0000-0000CE0C0000}"/>
    <cellStyle name="Comma 8 3 2" xfId="627" xr:uid="{00000000-0005-0000-0000-0000CF0C0000}"/>
    <cellStyle name="Comma 8 3 2 2" xfId="3682" xr:uid="{00000000-0005-0000-0000-0000D00C0000}"/>
    <cellStyle name="Comma 8 3 2 2 2" xfId="5371" xr:uid="{00000000-0005-0000-0000-0000D10C0000}"/>
    <cellStyle name="Comma 8 3 3" xfId="3261" xr:uid="{00000000-0005-0000-0000-0000D20C0000}"/>
    <cellStyle name="Comma 8 3 3 2" xfId="5243" xr:uid="{00000000-0005-0000-0000-0000D30C0000}"/>
    <cellStyle name="Comma 8 4" xfId="628" xr:uid="{00000000-0005-0000-0000-0000D40C0000}"/>
    <cellStyle name="Comma 8 4 2" xfId="629" xr:uid="{00000000-0005-0000-0000-0000D50C0000}"/>
    <cellStyle name="Comma 8 5" xfId="630" xr:uid="{00000000-0005-0000-0000-0000D60C0000}"/>
    <cellStyle name="Comma 8 5 2" xfId="631" xr:uid="{00000000-0005-0000-0000-0000D70C0000}"/>
    <cellStyle name="Comma 8 6" xfId="632" xr:uid="{00000000-0005-0000-0000-0000D80C0000}"/>
    <cellStyle name="Comma 8 7" xfId="633" xr:uid="{00000000-0005-0000-0000-0000D90C0000}"/>
    <cellStyle name="Comma 8 8" xfId="634" xr:uid="{00000000-0005-0000-0000-0000DA0C0000}"/>
    <cellStyle name="Comma 8 8 2" xfId="4196" xr:uid="{00000000-0005-0000-0000-0000DB0C0000}"/>
    <cellStyle name="Comma 8 9" xfId="635" xr:uid="{00000000-0005-0000-0000-0000DC0C0000}"/>
    <cellStyle name="Comma 8 9 2" xfId="1932" xr:uid="{00000000-0005-0000-0000-0000DD0C0000}"/>
    <cellStyle name="Comma 8 9 2 2" xfId="4636" xr:uid="{00000000-0005-0000-0000-0000DE0C0000}"/>
    <cellStyle name="Comma 8 9 3" xfId="4197" xr:uid="{00000000-0005-0000-0000-0000DF0C0000}"/>
    <cellStyle name="Comma 80" xfId="636" xr:uid="{00000000-0005-0000-0000-0000E00C0000}"/>
    <cellStyle name="Comma 80 2" xfId="637" xr:uid="{00000000-0005-0000-0000-0000E10C0000}"/>
    <cellStyle name="Comma 80 2 2" xfId="4199" xr:uid="{00000000-0005-0000-0000-0000E20C0000}"/>
    <cellStyle name="Comma 80 3" xfId="4198" xr:uid="{00000000-0005-0000-0000-0000E30C0000}"/>
    <cellStyle name="Comma 81" xfId="638" xr:uid="{00000000-0005-0000-0000-0000E40C0000}"/>
    <cellStyle name="Comma 81 2" xfId="639" xr:uid="{00000000-0005-0000-0000-0000E50C0000}"/>
    <cellStyle name="Comma 81 2 2" xfId="4201" xr:uid="{00000000-0005-0000-0000-0000E60C0000}"/>
    <cellStyle name="Comma 81 3" xfId="4200" xr:uid="{00000000-0005-0000-0000-0000E70C0000}"/>
    <cellStyle name="Comma 82" xfId="640" xr:uid="{00000000-0005-0000-0000-0000E80C0000}"/>
    <cellStyle name="Comma 82 2" xfId="641" xr:uid="{00000000-0005-0000-0000-0000E90C0000}"/>
    <cellStyle name="Comma 82 2 2" xfId="4203" xr:uid="{00000000-0005-0000-0000-0000EA0C0000}"/>
    <cellStyle name="Comma 82 3" xfId="4202" xr:uid="{00000000-0005-0000-0000-0000EB0C0000}"/>
    <cellStyle name="Comma 83" xfId="642" xr:uid="{00000000-0005-0000-0000-0000EC0C0000}"/>
    <cellStyle name="Comma 83 2" xfId="4204" xr:uid="{00000000-0005-0000-0000-0000ED0C0000}"/>
    <cellStyle name="Comma 84" xfId="643" xr:uid="{00000000-0005-0000-0000-0000EE0C0000}"/>
    <cellStyle name="Comma 84 2" xfId="4205" xr:uid="{00000000-0005-0000-0000-0000EF0C0000}"/>
    <cellStyle name="Comma 85" xfId="644" xr:uid="{00000000-0005-0000-0000-0000F00C0000}"/>
    <cellStyle name="Comma 85 2" xfId="4206" xr:uid="{00000000-0005-0000-0000-0000F10C0000}"/>
    <cellStyle name="Comma 86" xfId="645" xr:uid="{00000000-0005-0000-0000-0000F20C0000}"/>
    <cellStyle name="Comma 87" xfId="646" xr:uid="{00000000-0005-0000-0000-0000F30C0000}"/>
    <cellStyle name="Comma 88" xfId="647" xr:uid="{00000000-0005-0000-0000-0000F40C0000}"/>
    <cellStyle name="Comma 88 2" xfId="648" xr:uid="{00000000-0005-0000-0000-0000F50C0000}"/>
    <cellStyle name="Comma 89" xfId="649" xr:uid="{00000000-0005-0000-0000-0000F60C0000}"/>
    <cellStyle name="Comma 89 2" xfId="650" xr:uid="{00000000-0005-0000-0000-0000F70C0000}"/>
    <cellStyle name="Comma 9" xfId="104" xr:uid="{00000000-0005-0000-0000-0000F80C0000}"/>
    <cellStyle name="Comma 9 2" xfId="105" xr:uid="{00000000-0005-0000-0000-0000F90C0000}"/>
    <cellStyle name="Comma 9 2 2" xfId="652" xr:uid="{00000000-0005-0000-0000-0000FA0C0000}"/>
    <cellStyle name="Comma 9 2 2 2" xfId="4208" xr:uid="{00000000-0005-0000-0000-0000FB0C0000}"/>
    <cellStyle name="Comma 9 2 3" xfId="4207" xr:uid="{00000000-0005-0000-0000-0000FC0C0000}"/>
    <cellStyle name="Comma 9 3" xfId="653" xr:uid="{00000000-0005-0000-0000-0000FD0C0000}"/>
    <cellStyle name="Comma 9 3 2" xfId="3683" xr:uid="{00000000-0005-0000-0000-0000FE0C0000}"/>
    <cellStyle name="Comma 9 3 2 2" xfId="5372" xr:uid="{00000000-0005-0000-0000-0000FF0C0000}"/>
    <cellStyle name="Comma 9 3 3" xfId="4209" xr:uid="{00000000-0005-0000-0000-0000000D0000}"/>
    <cellStyle name="Comma 9 4" xfId="654" xr:uid="{00000000-0005-0000-0000-0000010D0000}"/>
    <cellStyle name="Comma 9 4 2" xfId="655" xr:uid="{00000000-0005-0000-0000-0000020D0000}"/>
    <cellStyle name="Comma 9 5" xfId="656" xr:uid="{00000000-0005-0000-0000-0000030D0000}"/>
    <cellStyle name="Comma 9 6" xfId="657" xr:uid="{00000000-0005-0000-0000-0000040D0000}"/>
    <cellStyle name="Comma 9 7" xfId="658" xr:uid="{00000000-0005-0000-0000-0000050D0000}"/>
    <cellStyle name="Comma 9 7 2" xfId="4210" xr:uid="{00000000-0005-0000-0000-0000060D0000}"/>
    <cellStyle name="Comma 9 8" xfId="7264" xr:uid="{00000000-0005-0000-0000-0000070D0000}"/>
    <cellStyle name="Comma 9 9" xfId="651" xr:uid="{00000000-0005-0000-0000-0000080D0000}"/>
    <cellStyle name="Comma 90" xfId="659" xr:uid="{00000000-0005-0000-0000-0000090D0000}"/>
    <cellStyle name="Comma 90 2" xfId="660" xr:uid="{00000000-0005-0000-0000-00000A0D0000}"/>
    <cellStyle name="Comma 90 3" xfId="1761" xr:uid="{00000000-0005-0000-0000-00000B0D0000}"/>
    <cellStyle name="Comma 90 3 2" xfId="4615" xr:uid="{00000000-0005-0000-0000-00000C0D0000}"/>
    <cellStyle name="Comma 90 4" xfId="4211" xr:uid="{00000000-0005-0000-0000-00000D0D0000}"/>
    <cellStyle name="Comma 91" xfId="661" xr:uid="{00000000-0005-0000-0000-00000E0D0000}"/>
    <cellStyle name="Comma 91 2" xfId="1762" xr:uid="{00000000-0005-0000-0000-00000F0D0000}"/>
    <cellStyle name="Comma 91 2 2" xfId="4616" xr:uid="{00000000-0005-0000-0000-0000100D0000}"/>
    <cellStyle name="Comma 91 3" xfId="4212" xr:uid="{00000000-0005-0000-0000-0000110D0000}"/>
    <cellStyle name="Comma 92" xfId="662" xr:uid="{00000000-0005-0000-0000-0000120D0000}"/>
    <cellStyle name="Comma 92 2" xfId="1763" xr:uid="{00000000-0005-0000-0000-0000130D0000}"/>
    <cellStyle name="Comma 92 2 2" xfId="4617" xr:uid="{00000000-0005-0000-0000-0000140D0000}"/>
    <cellStyle name="Comma 92 3" xfId="4213" xr:uid="{00000000-0005-0000-0000-0000150D0000}"/>
    <cellStyle name="Comma 93" xfId="663" xr:uid="{00000000-0005-0000-0000-0000160D0000}"/>
    <cellStyle name="Comma 93 2" xfId="1764" xr:uid="{00000000-0005-0000-0000-0000170D0000}"/>
    <cellStyle name="Comma 93 2 2" xfId="4618" xr:uid="{00000000-0005-0000-0000-0000180D0000}"/>
    <cellStyle name="Comma 93 3" xfId="4214" xr:uid="{00000000-0005-0000-0000-0000190D0000}"/>
    <cellStyle name="Comma 94" xfId="664" xr:uid="{00000000-0005-0000-0000-00001A0D0000}"/>
    <cellStyle name="Comma 94 2" xfId="1765" xr:uid="{00000000-0005-0000-0000-00001B0D0000}"/>
    <cellStyle name="Comma 94 2 2" xfId="4619" xr:uid="{00000000-0005-0000-0000-00001C0D0000}"/>
    <cellStyle name="Comma 94 3" xfId="4215" xr:uid="{00000000-0005-0000-0000-00001D0D0000}"/>
    <cellStyle name="Comma 95" xfId="665" xr:uid="{00000000-0005-0000-0000-00001E0D0000}"/>
    <cellStyle name="Comma 95 2" xfId="1766" xr:uid="{00000000-0005-0000-0000-00001F0D0000}"/>
    <cellStyle name="Comma 96" xfId="666" xr:uid="{00000000-0005-0000-0000-0000200D0000}"/>
    <cellStyle name="Comma 96 2" xfId="1767" xr:uid="{00000000-0005-0000-0000-0000210D0000}"/>
    <cellStyle name="Comma 97" xfId="667" xr:uid="{00000000-0005-0000-0000-0000220D0000}"/>
    <cellStyle name="Comma 97 2" xfId="1768" xr:uid="{00000000-0005-0000-0000-0000230D0000}"/>
    <cellStyle name="Comma 98" xfId="668" xr:uid="{00000000-0005-0000-0000-0000240D0000}"/>
    <cellStyle name="Comma 98 2" xfId="1769" xr:uid="{00000000-0005-0000-0000-0000250D0000}"/>
    <cellStyle name="Comma 99" xfId="669" xr:uid="{00000000-0005-0000-0000-0000260D0000}"/>
    <cellStyle name="Comma 99 2" xfId="1770" xr:uid="{00000000-0005-0000-0000-0000270D0000}"/>
    <cellStyle name="Comma0" xfId="106" xr:uid="{00000000-0005-0000-0000-0000280D0000}"/>
    <cellStyle name="Comma0 - Style1" xfId="107" xr:uid="{00000000-0005-0000-0000-0000290D0000}"/>
    <cellStyle name="Comma0 - Style2" xfId="108" xr:uid="{00000000-0005-0000-0000-00002A0D0000}"/>
    <cellStyle name="Comma0 - Style3" xfId="109" xr:uid="{00000000-0005-0000-0000-00002B0D0000}"/>
    <cellStyle name="Comma0 10" xfId="671" xr:uid="{00000000-0005-0000-0000-00002C0D0000}"/>
    <cellStyle name="Comma0 10 2" xfId="4217" xr:uid="{00000000-0005-0000-0000-00002D0D0000}"/>
    <cellStyle name="Comma0 11" xfId="672" xr:uid="{00000000-0005-0000-0000-00002E0D0000}"/>
    <cellStyle name="Comma0 11 2" xfId="4218" xr:uid="{00000000-0005-0000-0000-00002F0D0000}"/>
    <cellStyle name="Comma0 12" xfId="670" xr:uid="{00000000-0005-0000-0000-0000300D0000}"/>
    <cellStyle name="Comma0 12 2" xfId="4216" xr:uid="{00000000-0005-0000-0000-0000310D0000}"/>
    <cellStyle name="Comma0 13" xfId="4042" xr:uid="{00000000-0005-0000-0000-0000320D0000}"/>
    <cellStyle name="Comma0 14" xfId="4630" xr:uid="{00000000-0005-0000-0000-0000330D0000}"/>
    <cellStyle name="Comma0 15" xfId="7253" xr:uid="{00000000-0005-0000-0000-0000340D0000}"/>
    <cellStyle name="Comma0 16" xfId="7272" xr:uid="{00000000-0005-0000-0000-0000350D0000}"/>
    <cellStyle name="Comma0 17" xfId="7276" xr:uid="{00000000-0005-0000-0000-0000360D0000}"/>
    <cellStyle name="Comma0 18" xfId="7287" xr:uid="{00000000-0005-0000-0000-0000370D0000}"/>
    <cellStyle name="Comma0 19" xfId="7298" xr:uid="{00000000-0005-0000-0000-0000380D0000}"/>
    <cellStyle name="Comma0 2" xfId="110" xr:uid="{00000000-0005-0000-0000-0000390D0000}"/>
    <cellStyle name="Comma0 2 2" xfId="674" xr:uid="{00000000-0005-0000-0000-00003A0D0000}"/>
    <cellStyle name="Comma0 2 2 2" xfId="4220" xr:uid="{00000000-0005-0000-0000-00003B0D0000}"/>
    <cellStyle name="Comma0 2 3" xfId="4219" xr:uid="{00000000-0005-0000-0000-00003C0D0000}"/>
    <cellStyle name="Comma0 2 4" xfId="673" xr:uid="{00000000-0005-0000-0000-00003D0D0000}"/>
    <cellStyle name="Comma0 20" xfId="7279" xr:uid="{00000000-0005-0000-0000-00003E0D0000}"/>
    <cellStyle name="Comma0 21" xfId="7282" xr:uid="{00000000-0005-0000-0000-00003F0D0000}"/>
    <cellStyle name="Comma0 22" xfId="7278" xr:uid="{00000000-0005-0000-0000-0000400D0000}"/>
    <cellStyle name="Comma0 23" xfId="7309" xr:uid="{00000000-0005-0000-0000-0000410D0000}"/>
    <cellStyle name="Comma0 24" xfId="7311" xr:uid="{00000000-0005-0000-0000-0000420D0000}"/>
    <cellStyle name="Comma0 25" xfId="7314" xr:uid="{00000000-0005-0000-0000-0000430D0000}"/>
    <cellStyle name="Comma0 26" xfId="254" xr:uid="{00000000-0005-0000-0000-0000440D0000}"/>
    <cellStyle name="Comma0 27" xfId="287" xr:uid="{00000000-0005-0000-0000-0000450D0000}"/>
    <cellStyle name="Comma0 28" xfId="7423" xr:uid="{00000000-0005-0000-0000-0000460D0000}"/>
    <cellStyle name="Comma0 3" xfId="111" xr:uid="{00000000-0005-0000-0000-0000470D0000}"/>
    <cellStyle name="Comma0 3 2" xfId="676" xr:uid="{00000000-0005-0000-0000-0000480D0000}"/>
    <cellStyle name="Comma0 3 2 2" xfId="4222" xr:uid="{00000000-0005-0000-0000-0000490D0000}"/>
    <cellStyle name="Comma0 3 3" xfId="4221" xr:uid="{00000000-0005-0000-0000-00004A0D0000}"/>
    <cellStyle name="Comma0 3 4" xfId="675" xr:uid="{00000000-0005-0000-0000-00004B0D0000}"/>
    <cellStyle name="Comma0 4" xfId="112" xr:uid="{00000000-0005-0000-0000-00004C0D0000}"/>
    <cellStyle name="Comma0 4 2" xfId="678" xr:uid="{00000000-0005-0000-0000-00004D0D0000}"/>
    <cellStyle name="Comma0 4 2 2" xfId="4224" xr:uid="{00000000-0005-0000-0000-00004E0D0000}"/>
    <cellStyle name="Comma0 4 3" xfId="4223" xr:uid="{00000000-0005-0000-0000-00004F0D0000}"/>
    <cellStyle name="Comma0 4 4" xfId="677" xr:uid="{00000000-0005-0000-0000-0000500D0000}"/>
    <cellStyle name="Comma0 5" xfId="679" xr:uid="{00000000-0005-0000-0000-0000510D0000}"/>
    <cellStyle name="Comma0 5 2" xfId="4225" xr:uid="{00000000-0005-0000-0000-0000520D0000}"/>
    <cellStyle name="Comma0 6" xfId="680" xr:uid="{00000000-0005-0000-0000-0000530D0000}"/>
    <cellStyle name="Comma0 6 2" xfId="4226" xr:uid="{00000000-0005-0000-0000-0000540D0000}"/>
    <cellStyle name="Comma0 7" xfId="681" xr:uid="{00000000-0005-0000-0000-0000550D0000}"/>
    <cellStyle name="Comma0 7 2" xfId="4227" xr:uid="{00000000-0005-0000-0000-0000560D0000}"/>
    <cellStyle name="Comma0 8" xfId="682" xr:uid="{00000000-0005-0000-0000-0000570D0000}"/>
    <cellStyle name="Comma0 8 2" xfId="4228" xr:uid="{00000000-0005-0000-0000-0000580D0000}"/>
    <cellStyle name="Comma0 9" xfId="683" xr:uid="{00000000-0005-0000-0000-0000590D0000}"/>
    <cellStyle name="Comma0 9 2" xfId="4229" xr:uid="{00000000-0005-0000-0000-00005A0D0000}"/>
    <cellStyle name="Comma0_Cash Flows" xfId="113" xr:uid="{00000000-0005-0000-0000-00005B0D0000}"/>
    <cellStyle name="Comma1 - Style1" xfId="114" xr:uid="{00000000-0005-0000-0000-00005C0D0000}"/>
    <cellStyle name="Company Name" xfId="115" xr:uid="{00000000-0005-0000-0000-00005D0D0000}"/>
    <cellStyle name="Company Name 2" xfId="685" xr:uid="{00000000-0005-0000-0000-00005E0D0000}"/>
    <cellStyle name="Company Name 3" xfId="684" xr:uid="{00000000-0005-0000-0000-00005F0D0000}"/>
    <cellStyle name="Curren - Style1" xfId="116" xr:uid="{00000000-0005-0000-0000-0000600D0000}"/>
    <cellStyle name="Curren - Style2" xfId="117" xr:uid="{00000000-0005-0000-0000-0000610D0000}"/>
    <cellStyle name="Curren - Style3" xfId="118" xr:uid="{00000000-0005-0000-0000-0000620D0000}"/>
    <cellStyle name="Currency" xfId="46" builtinId="4"/>
    <cellStyle name="Currency (formula)" xfId="687" xr:uid="{00000000-0005-0000-0000-0000640D0000}"/>
    <cellStyle name="Currency 10" xfId="119" xr:uid="{00000000-0005-0000-0000-0000650D0000}"/>
    <cellStyle name="Currency 10 2" xfId="120" xr:uid="{00000000-0005-0000-0000-0000660D0000}"/>
    <cellStyle name="Currency 10 2 2" xfId="689" xr:uid="{00000000-0005-0000-0000-0000670D0000}"/>
    <cellStyle name="Currency 10 2 2 2" xfId="4231" xr:uid="{00000000-0005-0000-0000-0000680D0000}"/>
    <cellStyle name="Currency 10 2 3" xfId="688" xr:uid="{00000000-0005-0000-0000-0000690D0000}"/>
    <cellStyle name="Currency 10 3" xfId="690" xr:uid="{00000000-0005-0000-0000-00006A0D0000}"/>
    <cellStyle name="Currency 10 3 2" xfId="4232" xr:uid="{00000000-0005-0000-0000-00006B0D0000}"/>
    <cellStyle name="Currency 10 4" xfId="4230" xr:uid="{00000000-0005-0000-0000-00006C0D0000}"/>
    <cellStyle name="Currency 100" xfId="691" xr:uid="{00000000-0005-0000-0000-00006D0D0000}"/>
    <cellStyle name="Currency 100 2" xfId="1771" xr:uid="{00000000-0005-0000-0000-00006E0D0000}"/>
    <cellStyle name="Currency 100 3" xfId="1949" xr:uid="{00000000-0005-0000-0000-00006F0D0000}"/>
    <cellStyle name="Currency 100 4" xfId="2002" xr:uid="{00000000-0005-0000-0000-0000700D0000}"/>
    <cellStyle name="Currency 100 5" xfId="2055" xr:uid="{00000000-0005-0000-0000-0000710D0000}"/>
    <cellStyle name="Currency 100 6" xfId="1670" xr:uid="{00000000-0005-0000-0000-0000720D0000}"/>
    <cellStyle name="Currency 101" xfId="692" xr:uid="{00000000-0005-0000-0000-0000730D0000}"/>
    <cellStyle name="Currency 101 2" xfId="1772" xr:uid="{00000000-0005-0000-0000-0000740D0000}"/>
    <cellStyle name="Currency 101 3" xfId="1950" xr:uid="{00000000-0005-0000-0000-0000750D0000}"/>
    <cellStyle name="Currency 101 4" xfId="2003" xr:uid="{00000000-0005-0000-0000-0000760D0000}"/>
    <cellStyle name="Currency 101 5" xfId="2056" xr:uid="{00000000-0005-0000-0000-0000770D0000}"/>
    <cellStyle name="Currency 101 6" xfId="1671" xr:uid="{00000000-0005-0000-0000-0000780D0000}"/>
    <cellStyle name="Currency 102" xfId="693" xr:uid="{00000000-0005-0000-0000-0000790D0000}"/>
    <cellStyle name="Currency 103" xfId="1669" xr:uid="{00000000-0005-0000-0000-00007A0D0000}"/>
    <cellStyle name="Currency 103 2" xfId="4611" xr:uid="{00000000-0005-0000-0000-00007B0D0000}"/>
    <cellStyle name="Currency 104" xfId="2105" xr:uid="{00000000-0005-0000-0000-00007C0D0000}"/>
    <cellStyle name="Currency 105" xfId="2140" xr:uid="{00000000-0005-0000-0000-00007D0D0000}"/>
    <cellStyle name="Currency 106" xfId="686" xr:uid="{00000000-0005-0000-0000-00007E0D0000}"/>
    <cellStyle name="Currency 107" xfId="3871" xr:uid="{00000000-0005-0000-0000-00007F0D0000}"/>
    <cellStyle name="Currency 107 2" xfId="6024" xr:uid="{00000000-0005-0000-0000-0000800D0000}"/>
    <cellStyle name="Currency 108" xfId="3877" xr:uid="{00000000-0005-0000-0000-0000810D0000}"/>
    <cellStyle name="Currency 108 2" xfId="6302" xr:uid="{00000000-0005-0000-0000-0000820D0000}"/>
    <cellStyle name="Currency 109" xfId="3880" xr:uid="{00000000-0005-0000-0000-0000830D0000}"/>
    <cellStyle name="Currency 109 2" xfId="5484" xr:uid="{00000000-0005-0000-0000-0000840D0000}"/>
    <cellStyle name="Currency 11" xfId="121" xr:uid="{00000000-0005-0000-0000-0000850D0000}"/>
    <cellStyle name="Currency 11 2" xfId="122" xr:uid="{00000000-0005-0000-0000-0000860D0000}"/>
    <cellStyle name="Currency 11 2 2" xfId="4233" xr:uid="{00000000-0005-0000-0000-0000870D0000}"/>
    <cellStyle name="Currency 11 3" xfId="695" xr:uid="{00000000-0005-0000-0000-0000880D0000}"/>
    <cellStyle name="Currency 11 3 2" xfId="4234" xr:uid="{00000000-0005-0000-0000-0000890D0000}"/>
    <cellStyle name="Currency 11 4" xfId="694" xr:uid="{00000000-0005-0000-0000-00008A0D0000}"/>
    <cellStyle name="Currency 110" xfId="3883" xr:uid="{00000000-0005-0000-0000-00008B0D0000}"/>
    <cellStyle name="Currency 111" xfId="3886" xr:uid="{00000000-0005-0000-0000-00008C0D0000}"/>
    <cellStyle name="Currency 112" xfId="3889" xr:uid="{00000000-0005-0000-0000-00008D0D0000}"/>
    <cellStyle name="Currency 113" xfId="3892" xr:uid="{00000000-0005-0000-0000-00008E0D0000}"/>
    <cellStyle name="Currency 114" xfId="3895" xr:uid="{00000000-0005-0000-0000-00008F0D0000}"/>
    <cellStyle name="Currency 115" xfId="7327" xr:uid="{00000000-0005-0000-0000-0000900D0000}"/>
    <cellStyle name="Currency 116" xfId="7330" xr:uid="{00000000-0005-0000-0000-0000910D0000}"/>
    <cellStyle name="Currency 117" xfId="7333" xr:uid="{00000000-0005-0000-0000-0000920D0000}"/>
    <cellStyle name="Currency 118" xfId="7336" xr:uid="{00000000-0005-0000-0000-0000930D0000}"/>
    <cellStyle name="Currency 119" xfId="7339" xr:uid="{00000000-0005-0000-0000-0000940D0000}"/>
    <cellStyle name="Currency 12" xfId="123" xr:uid="{00000000-0005-0000-0000-0000950D0000}"/>
    <cellStyle name="Currency 12 2" xfId="124" xr:uid="{00000000-0005-0000-0000-0000960D0000}"/>
    <cellStyle name="Currency 12 2 2" xfId="4235" xr:uid="{00000000-0005-0000-0000-0000970D0000}"/>
    <cellStyle name="Currency 12 3" xfId="697" xr:uid="{00000000-0005-0000-0000-0000980D0000}"/>
    <cellStyle name="Currency 12 3 2" xfId="4236" xr:uid="{00000000-0005-0000-0000-0000990D0000}"/>
    <cellStyle name="Currency 12 4" xfId="696" xr:uid="{00000000-0005-0000-0000-00009A0D0000}"/>
    <cellStyle name="Currency 120" xfId="7342" xr:uid="{00000000-0005-0000-0000-00009B0D0000}"/>
    <cellStyle name="Currency 121" xfId="7345" xr:uid="{00000000-0005-0000-0000-00009C0D0000}"/>
    <cellStyle name="Currency 122" xfId="7348" xr:uid="{00000000-0005-0000-0000-00009D0D0000}"/>
    <cellStyle name="Currency 123" xfId="7351" xr:uid="{00000000-0005-0000-0000-00009E0D0000}"/>
    <cellStyle name="Currency 124" xfId="7354" xr:uid="{00000000-0005-0000-0000-00009F0D0000}"/>
    <cellStyle name="Currency 125" xfId="7394" xr:uid="{00000000-0005-0000-0000-0000A00D0000}"/>
    <cellStyle name="Currency 126" xfId="7396" xr:uid="{00000000-0005-0000-0000-0000A10D0000}"/>
    <cellStyle name="Currency 127" xfId="7398" xr:uid="{00000000-0005-0000-0000-0000A20D0000}"/>
    <cellStyle name="Currency 128" xfId="7400" xr:uid="{00000000-0005-0000-0000-0000A30D0000}"/>
    <cellStyle name="Currency 129" xfId="7402" xr:uid="{00000000-0005-0000-0000-0000A40D0000}"/>
    <cellStyle name="Currency 13" xfId="125" xr:uid="{00000000-0005-0000-0000-0000A50D0000}"/>
    <cellStyle name="Currency 13 2" xfId="126" xr:uid="{00000000-0005-0000-0000-0000A60D0000}"/>
    <cellStyle name="Currency 13 2 2" xfId="4237" xr:uid="{00000000-0005-0000-0000-0000A70D0000}"/>
    <cellStyle name="Currency 13 3" xfId="700" xr:uid="{00000000-0005-0000-0000-0000A80D0000}"/>
    <cellStyle name="Currency 13 3 2" xfId="4238" xr:uid="{00000000-0005-0000-0000-0000A90D0000}"/>
    <cellStyle name="Currency 13 4" xfId="698" xr:uid="{00000000-0005-0000-0000-0000AA0D0000}"/>
    <cellStyle name="Currency 130" xfId="7404" xr:uid="{00000000-0005-0000-0000-0000AB0D0000}"/>
    <cellStyle name="Currency 131" xfId="7406" xr:uid="{00000000-0005-0000-0000-0000AC0D0000}"/>
    <cellStyle name="Currency 14" xfId="127" xr:uid="{00000000-0005-0000-0000-0000AD0D0000}"/>
    <cellStyle name="Currency 14 2" xfId="128" xr:uid="{00000000-0005-0000-0000-0000AE0D0000}"/>
    <cellStyle name="Currency 14 2 2" xfId="4239" xr:uid="{00000000-0005-0000-0000-0000AF0D0000}"/>
    <cellStyle name="Currency 14 3" xfId="702" xr:uid="{00000000-0005-0000-0000-0000B00D0000}"/>
    <cellStyle name="Currency 14 3 2" xfId="4240" xr:uid="{00000000-0005-0000-0000-0000B10D0000}"/>
    <cellStyle name="Currency 14 4" xfId="701" xr:uid="{00000000-0005-0000-0000-0000B20D0000}"/>
    <cellStyle name="Currency 15" xfId="129" xr:uid="{00000000-0005-0000-0000-0000B30D0000}"/>
    <cellStyle name="Currency 15 2" xfId="130" xr:uid="{00000000-0005-0000-0000-0000B40D0000}"/>
    <cellStyle name="Currency 15 2 2" xfId="4241" xr:uid="{00000000-0005-0000-0000-0000B50D0000}"/>
    <cellStyle name="Currency 15 3" xfId="704" xr:uid="{00000000-0005-0000-0000-0000B60D0000}"/>
    <cellStyle name="Currency 15 3 2" xfId="4242" xr:uid="{00000000-0005-0000-0000-0000B70D0000}"/>
    <cellStyle name="Currency 15 4" xfId="703" xr:uid="{00000000-0005-0000-0000-0000B80D0000}"/>
    <cellStyle name="Currency 16" xfId="131" xr:uid="{00000000-0005-0000-0000-0000B90D0000}"/>
    <cellStyle name="Currency 16 2" xfId="706" xr:uid="{00000000-0005-0000-0000-0000BA0D0000}"/>
    <cellStyle name="Currency 16 2 2" xfId="4243" xr:uid="{00000000-0005-0000-0000-0000BB0D0000}"/>
    <cellStyle name="Currency 16 3" xfId="705" xr:uid="{00000000-0005-0000-0000-0000BC0D0000}"/>
    <cellStyle name="Currency 17" xfId="707" xr:uid="{00000000-0005-0000-0000-0000BD0D0000}"/>
    <cellStyle name="Currency 18" xfId="708" xr:uid="{00000000-0005-0000-0000-0000BE0D0000}"/>
    <cellStyle name="Currency 19" xfId="709" xr:uid="{00000000-0005-0000-0000-0000BF0D0000}"/>
    <cellStyle name="Currency 2" xfId="132" xr:uid="{00000000-0005-0000-0000-0000C00D0000}"/>
    <cellStyle name="Currency 2 2" xfId="133" xr:uid="{00000000-0005-0000-0000-0000C10D0000}"/>
    <cellStyle name="Currency 2 2 10" xfId="4040" xr:uid="{00000000-0005-0000-0000-0000C20D0000}"/>
    <cellStyle name="Currency 2 2 2" xfId="711" xr:uid="{00000000-0005-0000-0000-0000C30D0000}"/>
    <cellStyle name="Currency 2 2 2 2" xfId="712" xr:uid="{00000000-0005-0000-0000-0000C40D0000}"/>
    <cellStyle name="Currency 2 2 2 2 2" xfId="4245" xr:uid="{00000000-0005-0000-0000-0000C50D0000}"/>
    <cellStyle name="Currency 2 2 3" xfId="713" xr:uid="{00000000-0005-0000-0000-0000C60D0000}"/>
    <cellStyle name="Currency 2 2 3 2" xfId="714" xr:uid="{00000000-0005-0000-0000-0000C70D0000}"/>
    <cellStyle name="Currency 2 2 3 2 2" xfId="4247" xr:uid="{00000000-0005-0000-0000-0000C80D0000}"/>
    <cellStyle name="Currency 2 2 3 3" xfId="715" xr:uid="{00000000-0005-0000-0000-0000C90D0000}"/>
    <cellStyle name="Currency 2 2 3 4" xfId="4246" xr:uid="{00000000-0005-0000-0000-0000CA0D0000}"/>
    <cellStyle name="Currency 2 2 3 5" xfId="7228" xr:uid="{00000000-0005-0000-0000-0000CB0D0000}"/>
    <cellStyle name="Currency 2 2 4" xfId="716" xr:uid="{00000000-0005-0000-0000-0000CC0D0000}"/>
    <cellStyle name="Currency 2 2 4 2" xfId="717" xr:uid="{00000000-0005-0000-0000-0000CD0D0000}"/>
    <cellStyle name="Currency 2 2 4 2 2" xfId="4249" xr:uid="{00000000-0005-0000-0000-0000CE0D0000}"/>
    <cellStyle name="Currency 2 2 4 3" xfId="4248" xr:uid="{00000000-0005-0000-0000-0000CF0D0000}"/>
    <cellStyle name="Currency 2 2 5" xfId="718" xr:uid="{00000000-0005-0000-0000-0000D00D0000}"/>
    <cellStyle name="Currency 2 2 5 2" xfId="4250" xr:uid="{00000000-0005-0000-0000-0000D10D0000}"/>
    <cellStyle name="Currency 2 2 6" xfId="719" xr:uid="{00000000-0005-0000-0000-0000D20D0000}"/>
    <cellStyle name="Currency 2 2 6 2" xfId="720" xr:uid="{00000000-0005-0000-0000-0000D30D0000}"/>
    <cellStyle name="Currency 2 2 6 2 2" xfId="4251" xr:uid="{00000000-0005-0000-0000-0000D40D0000}"/>
    <cellStyle name="Currency 2 2 6 3" xfId="1773" xr:uid="{00000000-0005-0000-0000-0000D50D0000}"/>
    <cellStyle name="Currency 2 2 7" xfId="721" xr:uid="{00000000-0005-0000-0000-0000D60D0000}"/>
    <cellStyle name="Currency 2 2 7 2" xfId="1774" xr:uid="{00000000-0005-0000-0000-0000D70D0000}"/>
    <cellStyle name="Currency 2 2 7 2 2" xfId="4620" xr:uid="{00000000-0005-0000-0000-0000D80D0000}"/>
    <cellStyle name="Currency 2 2 7 3" xfId="4252" xr:uid="{00000000-0005-0000-0000-0000D90D0000}"/>
    <cellStyle name="Currency 2 2 8" xfId="722" xr:uid="{00000000-0005-0000-0000-0000DA0D0000}"/>
    <cellStyle name="Currency 2 2 9" xfId="710" xr:uid="{00000000-0005-0000-0000-0000DB0D0000}"/>
    <cellStyle name="Currency 2 2 9 2" xfId="4244" xr:uid="{00000000-0005-0000-0000-0000DC0D0000}"/>
    <cellStyle name="Currency 2 3" xfId="134" xr:uid="{00000000-0005-0000-0000-0000DD0D0000}"/>
    <cellStyle name="Currency 2 3 2" xfId="723" xr:uid="{00000000-0005-0000-0000-0000DE0D0000}"/>
    <cellStyle name="Currency 2 3 2 2" xfId="4254" xr:uid="{00000000-0005-0000-0000-0000DF0D0000}"/>
    <cellStyle name="Currency 2 3 3" xfId="724" xr:uid="{00000000-0005-0000-0000-0000E00D0000}"/>
    <cellStyle name="Currency 2 3 3 2" xfId="725" xr:uid="{00000000-0005-0000-0000-0000E10D0000}"/>
    <cellStyle name="Currency 2 3 3 2 2" xfId="4255" xr:uid="{00000000-0005-0000-0000-0000E20D0000}"/>
    <cellStyle name="Currency 2 3 3 3" xfId="1775" xr:uid="{00000000-0005-0000-0000-0000E30D0000}"/>
    <cellStyle name="Currency 2 3 4" xfId="726" xr:uid="{00000000-0005-0000-0000-0000E40D0000}"/>
    <cellStyle name="Currency 2 3 4 2" xfId="4256" xr:uid="{00000000-0005-0000-0000-0000E50D0000}"/>
    <cellStyle name="Currency 2 3 5" xfId="4253" xr:uid="{00000000-0005-0000-0000-0000E60D0000}"/>
    <cellStyle name="Currency 2 4" xfId="727" xr:uid="{00000000-0005-0000-0000-0000E70D0000}"/>
    <cellStyle name="Currency 2 4 2" xfId="728" xr:uid="{00000000-0005-0000-0000-0000E80D0000}"/>
    <cellStyle name="Currency 2 4 2 2" xfId="4258" xr:uid="{00000000-0005-0000-0000-0000E90D0000}"/>
    <cellStyle name="Currency 2 4 3" xfId="729" xr:uid="{00000000-0005-0000-0000-0000EA0D0000}"/>
    <cellStyle name="Currency 2 4 4" xfId="4257" xr:uid="{00000000-0005-0000-0000-0000EB0D0000}"/>
    <cellStyle name="Currency 2 5" xfId="730" xr:uid="{00000000-0005-0000-0000-0000EC0D0000}"/>
    <cellStyle name="Currency 2 5 2" xfId="2112" xr:uid="{00000000-0005-0000-0000-0000ED0D0000}"/>
    <cellStyle name="Currency 2 5 2 2" xfId="4646" xr:uid="{00000000-0005-0000-0000-0000EE0D0000}"/>
    <cellStyle name="Currency 2 6" xfId="731" xr:uid="{00000000-0005-0000-0000-0000EF0D0000}"/>
    <cellStyle name="Currency 2 7" xfId="4023" xr:uid="{00000000-0005-0000-0000-0000F00D0000}"/>
    <cellStyle name="Currency 2 8" xfId="3904" xr:uid="{00000000-0005-0000-0000-0000F10D0000}"/>
    <cellStyle name="Currency 2 9" xfId="236" xr:uid="{00000000-0005-0000-0000-0000F20D0000}"/>
    <cellStyle name="Currency 20" xfId="732" xr:uid="{00000000-0005-0000-0000-0000F30D0000}"/>
    <cellStyle name="Currency 21" xfId="733" xr:uid="{00000000-0005-0000-0000-0000F40D0000}"/>
    <cellStyle name="Currency 22" xfId="734" xr:uid="{00000000-0005-0000-0000-0000F50D0000}"/>
    <cellStyle name="Currency 23" xfId="735" xr:uid="{00000000-0005-0000-0000-0000F60D0000}"/>
    <cellStyle name="Currency 24" xfId="736" xr:uid="{00000000-0005-0000-0000-0000F70D0000}"/>
    <cellStyle name="Currency 25" xfId="737" xr:uid="{00000000-0005-0000-0000-0000F80D0000}"/>
    <cellStyle name="Currency 26" xfId="738" xr:uid="{00000000-0005-0000-0000-0000F90D0000}"/>
    <cellStyle name="Currency 27" xfId="739" xr:uid="{00000000-0005-0000-0000-0000FA0D0000}"/>
    <cellStyle name="Currency 28" xfId="740" xr:uid="{00000000-0005-0000-0000-0000FB0D0000}"/>
    <cellStyle name="Currency 29" xfId="741" xr:uid="{00000000-0005-0000-0000-0000FC0D0000}"/>
    <cellStyle name="Currency 3" xfId="135" xr:uid="{00000000-0005-0000-0000-0000FD0D0000}"/>
    <cellStyle name="Currency 3 2" xfId="743" xr:uid="{00000000-0005-0000-0000-0000FE0D0000}"/>
    <cellStyle name="Currency 3 2 2" xfId="744" xr:uid="{00000000-0005-0000-0000-0000FF0D0000}"/>
    <cellStyle name="Currency 3 2 2 2" xfId="4259" xr:uid="{00000000-0005-0000-0000-0000000E0000}"/>
    <cellStyle name="Currency 3 2 3" xfId="745" xr:uid="{00000000-0005-0000-0000-0000010E0000}"/>
    <cellStyle name="Currency 3 2 3 2" xfId="4260" xr:uid="{00000000-0005-0000-0000-0000020E0000}"/>
    <cellStyle name="Currency 3 2 4" xfId="746" xr:uid="{00000000-0005-0000-0000-0000030E0000}"/>
    <cellStyle name="Currency 3 2 4 2" xfId="4261" xr:uid="{00000000-0005-0000-0000-0000040E0000}"/>
    <cellStyle name="Currency 3 2 5" xfId="747" xr:uid="{00000000-0005-0000-0000-0000050E0000}"/>
    <cellStyle name="Currency 3 2 6" xfId="748" xr:uid="{00000000-0005-0000-0000-0000060E0000}"/>
    <cellStyle name="Currency 3 2 6 2" xfId="4262" xr:uid="{00000000-0005-0000-0000-0000070E0000}"/>
    <cellStyle name="Currency 3 3" xfId="749" xr:uid="{00000000-0005-0000-0000-0000080E0000}"/>
    <cellStyle name="Currency 3 3 2" xfId="750" xr:uid="{00000000-0005-0000-0000-0000090E0000}"/>
    <cellStyle name="Currency 3 3 2 2" xfId="4264" xr:uid="{00000000-0005-0000-0000-00000A0E0000}"/>
    <cellStyle name="Currency 3 3 3" xfId="751" xr:uid="{00000000-0005-0000-0000-00000B0E0000}"/>
    <cellStyle name="Currency 3 3 3 2" xfId="4265" xr:uid="{00000000-0005-0000-0000-00000C0E0000}"/>
    <cellStyle name="Currency 3 3 4" xfId="752" xr:uid="{00000000-0005-0000-0000-00000D0E0000}"/>
    <cellStyle name="Currency 3 3 4 2" xfId="4266" xr:uid="{00000000-0005-0000-0000-00000E0E0000}"/>
    <cellStyle name="Currency 3 3 5" xfId="4263" xr:uid="{00000000-0005-0000-0000-00000F0E0000}"/>
    <cellStyle name="Currency 3 3 6" xfId="7232" xr:uid="{00000000-0005-0000-0000-0000100E0000}"/>
    <cellStyle name="Currency 3 4" xfId="753" xr:uid="{00000000-0005-0000-0000-0000110E0000}"/>
    <cellStyle name="Currency 3 4 2" xfId="754" xr:uid="{00000000-0005-0000-0000-0000120E0000}"/>
    <cellStyle name="Currency 3 4 2 2" xfId="4268" xr:uid="{00000000-0005-0000-0000-0000130E0000}"/>
    <cellStyle name="Currency 3 4 3" xfId="4267" xr:uid="{00000000-0005-0000-0000-0000140E0000}"/>
    <cellStyle name="Currency 3 5" xfId="755" xr:uid="{00000000-0005-0000-0000-0000150E0000}"/>
    <cellStyle name="Currency 3 6" xfId="742" xr:uid="{00000000-0005-0000-0000-0000160E0000}"/>
    <cellStyle name="Currency 3 7" xfId="4035" xr:uid="{00000000-0005-0000-0000-0000170E0000}"/>
    <cellStyle name="Currency 3 8" xfId="3907" xr:uid="{00000000-0005-0000-0000-0000180E0000}"/>
    <cellStyle name="Currency 3 9" xfId="249" xr:uid="{00000000-0005-0000-0000-0000190E0000}"/>
    <cellStyle name="Currency 30" xfId="756" xr:uid="{00000000-0005-0000-0000-00001A0E0000}"/>
    <cellStyle name="Currency 31" xfId="757" xr:uid="{00000000-0005-0000-0000-00001B0E0000}"/>
    <cellStyle name="Currency 32" xfId="758" xr:uid="{00000000-0005-0000-0000-00001C0E0000}"/>
    <cellStyle name="Currency 33" xfId="759" xr:uid="{00000000-0005-0000-0000-00001D0E0000}"/>
    <cellStyle name="Currency 34" xfId="760" xr:uid="{00000000-0005-0000-0000-00001E0E0000}"/>
    <cellStyle name="Currency 35" xfId="761" xr:uid="{00000000-0005-0000-0000-00001F0E0000}"/>
    <cellStyle name="Currency 36" xfId="762" xr:uid="{00000000-0005-0000-0000-0000200E0000}"/>
    <cellStyle name="Currency 37" xfId="763" xr:uid="{00000000-0005-0000-0000-0000210E0000}"/>
    <cellStyle name="Currency 38" xfId="764" xr:uid="{00000000-0005-0000-0000-0000220E0000}"/>
    <cellStyle name="Currency 39" xfId="765" xr:uid="{00000000-0005-0000-0000-0000230E0000}"/>
    <cellStyle name="Currency 4" xfId="136" xr:uid="{00000000-0005-0000-0000-0000240E0000}"/>
    <cellStyle name="Currency 4 2" xfId="766" xr:uid="{00000000-0005-0000-0000-0000250E0000}"/>
    <cellStyle name="Currency 4 2 2" xfId="767" xr:uid="{00000000-0005-0000-0000-0000260E0000}"/>
    <cellStyle name="Currency 4 2 2 2" xfId="4270" xr:uid="{00000000-0005-0000-0000-0000270E0000}"/>
    <cellStyle name="Currency 4 2 3" xfId="768" xr:uid="{00000000-0005-0000-0000-0000280E0000}"/>
    <cellStyle name="Currency 4 2 4" xfId="4269" xr:uid="{00000000-0005-0000-0000-0000290E0000}"/>
    <cellStyle name="Currency 4 2 5" xfId="7267" xr:uid="{00000000-0005-0000-0000-00002A0E0000}"/>
    <cellStyle name="Currency 4 3" xfId="769" xr:uid="{00000000-0005-0000-0000-00002B0E0000}"/>
    <cellStyle name="Currency 4 3 2" xfId="770" xr:uid="{00000000-0005-0000-0000-00002C0E0000}"/>
    <cellStyle name="Currency 4 3 2 2" xfId="4271" xr:uid="{00000000-0005-0000-0000-00002D0E0000}"/>
    <cellStyle name="Currency 4 4" xfId="771" xr:uid="{00000000-0005-0000-0000-00002E0E0000}"/>
    <cellStyle name="Currency 4 4 2" xfId="1776" xr:uid="{00000000-0005-0000-0000-00002F0E0000}"/>
    <cellStyle name="Currency 4 5" xfId="772" xr:uid="{00000000-0005-0000-0000-0000300E0000}"/>
    <cellStyle name="Currency 4 6" xfId="2319" xr:uid="{00000000-0005-0000-0000-0000310E0000}"/>
    <cellStyle name="Currency 4 7" xfId="4038" xr:uid="{00000000-0005-0000-0000-0000320E0000}"/>
    <cellStyle name="Currency 4 8" xfId="252" xr:uid="{00000000-0005-0000-0000-0000330E0000}"/>
    <cellStyle name="Currency 40" xfId="773" xr:uid="{00000000-0005-0000-0000-0000340E0000}"/>
    <cellStyle name="Currency 41" xfId="774" xr:uid="{00000000-0005-0000-0000-0000350E0000}"/>
    <cellStyle name="Currency 42" xfId="775" xr:uid="{00000000-0005-0000-0000-0000360E0000}"/>
    <cellStyle name="Currency 43" xfId="776" xr:uid="{00000000-0005-0000-0000-0000370E0000}"/>
    <cellStyle name="Currency 44" xfId="777" xr:uid="{00000000-0005-0000-0000-0000380E0000}"/>
    <cellStyle name="Currency 45" xfId="778" xr:uid="{00000000-0005-0000-0000-0000390E0000}"/>
    <cellStyle name="Currency 46" xfId="779" xr:uid="{00000000-0005-0000-0000-00003A0E0000}"/>
    <cellStyle name="Currency 47" xfId="780" xr:uid="{00000000-0005-0000-0000-00003B0E0000}"/>
    <cellStyle name="Currency 48" xfId="781" xr:uid="{00000000-0005-0000-0000-00003C0E0000}"/>
    <cellStyle name="Currency 49" xfId="782" xr:uid="{00000000-0005-0000-0000-00003D0E0000}"/>
    <cellStyle name="Currency 5" xfId="137" xr:uid="{00000000-0005-0000-0000-00003E0E0000}"/>
    <cellStyle name="Currency 5 2" xfId="138" xr:uid="{00000000-0005-0000-0000-00003F0E0000}"/>
    <cellStyle name="Currency 5 2 2" xfId="785" xr:uid="{00000000-0005-0000-0000-0000400E0000}"/>
    <cellStyle name="Currency 5 2 2 2" xfId="4277" xr:uid="{00000000-0005-0000-0000-0000410E0000}"/>
    <cellStyle name="Currency 5 2 3" xfId="786" xr:uid="{00000000-0005-0000-0000-0000420E0000}"/>
    <cellStyle name="Currency 5 2 3 2" xfId="1777" xr:uid="{00000000-0005-0000-0000-0000430E0000}"/>
    <cellStyle name="Currency 5 2 4" xfId="787" xr:uid="{00000000-0005-0000-0000-0000440E0000}"/>
    <cellStyle name="Currency 5 2 5" xfId="2135" xr:uid="{00000000-0005-0000-0000-0000450E0000}"/>
    <cellStyle name="Currency 5 2 5 2" xfId="4667" xr:uid="{00000000-0005-0000-0000-0000460E0000}"/>
    <cellStyle name="Currency 5 2 6" xfId="4276" xr:uid="{00000000-0005-0000-0000-0000470E0000}"/>
    <cellStyle name="Currency 5 2 7" xfId="784" xr:uid="{00000000-0005-0000-0000-0000480E0000}"/>
    <cellStyle name="Currency 5 3" xfId="788" xr:uid="{00000000-0005-0000-0000-0000490E0000}"/>
    <cellStyle name="Currency 5 3 2" xfId="789" xr:uid="{00000000-0005-0000-0000-00004A0E0000}"/>
    <cellStyle name="Currency 5 3 2 2" xfId="4280" xr:uid="{00000000-0005-0000-0000-00004B0E0000}"/>
    <cellStyle name="Currency 5 3 3" xfId="2124" xr:uid="{00000000-0005-0000-0000-00004C0E0000}"/>
    <cellStyle name="Currency 5 3 3 2" xfId="4657" xr:uid="{00000000-0005-0000-0000-00004D0E0000}"/>
    <cellStyle name="Currency 5 3 4" xfId="4279" xr:uid="{00000000-0005-0000-0000-00004E0E0000}"/>
    <cellStyle name="Currency 5 4" xfId="790" xr:uid="{00000000-0005-0000-0000-00004F0E0000}"/>
    <cellStyle name="Currency 5 4 2" xfId="4281" xr:uid="{00000000-0005-0000-0000-0000500E0000}"/>
    <cellStyle name="Currency 5 5" xfId="791" xr:uid="{00000000-0005-0000-0000-0000510E0000}"/>
    <cellStyle name="Currency 5 5 2" xfId="792" xr:uid="{00000000-0005-0000-0000-0000520E0000}"/>
    <cellStyle name="Currency 5 5 2 2" xfId="4283" xr:uid="{00000000-0005-0000-0000-0000530E0000}"/>
    <cellStyle name="Currency 5 5 3" xfId="4282" xr:uid="{00000000-0005-0000-0000-0000540E0000}"/>
    <cellStyle name="Currency 5 6" xfId="793" xr:uid="{00000000-0005-0000-0000-0000550E0000}"/>
    <cellStyle name="Currency 5 6 2" xfId="1778" xr:uid="{00000000-0005-0000-0000-0000560E0000}"/>
    <cellStyle name="Currency 5 7" xfId="2553" xr:uid="{00000000-0005-0000-0000-0000570E0000}"/>
    <cellStyle name="Currency 5 8" xfId="4275" xr:uid="{00000000-0005-0000-0000-0000580E0000}"/>
    <cellStyle name="Currency 5 9" xfId="783" xr:uid="{00000000-0005-0000-0000-0000590E0000}"/>
    <cellStyle name="Currency 50" xfId="794" xr:uid="{00000000-0005-0000-0000-00005A0E0000}"/>
    <cellStyle name="Currency 50 2" xfId="795" xr:uid="{00000000-0005-0000-0000-00005B0E0000}"/>
    <cellStyle name="Currency 50 2 2" xfId="4285" xr:uid="{00000000-0005-0000-0000-00005C0E0000}"/>
    <cellStyle name="Currency 50 3" xfId="4284" xr:uid="{00000000-0005-0000-0000-00005D0E0000}"/>
    <cellStyle name="Currency 51" xfId="796" xr:uid="{00000000-0005-0000-0000-00005E0E0000}"/>
    <cellStyle name="Currency 51 2" xfId="797" xr:uid="{00000000-0005-0000-0000-00005F0E0000}"/>
    <cellStyle name="Currency 51 2 2" xfId="4287" xr:uid="{00000000-0005-0000-0000-0000600E0000}"/>
    <cellStyle name="Currency 51 3" xfId="4286" xr:uid="{00000000-0005-0000-0000-0000610E0000}"/>
    <cellStyle name="Currency 52" xfId="798" xr:uid="{00000000-0005-0000-0000-0000620E0000}"/>
    <cellStyle name="Currency 52 2" xfId="799" xr:uid="{00000000-0005-0000-0000-0000630E0000}"/>
    <cellStyle name="Currency 52 2 2" xfId="4289" xr:uid="{00000000-0005-0000-0000-0000640E0000}"/>
    <cellStyle name="Currency 52 3" xfId="4288" xr:uid="{00000000-0005-0000-0000-0000650E0000}"/>
    <cellStyle name="Currency 53" xfId="800" xr:uid="{00000000-0005-0000-0000-0000660E0000}"/>
    <cellStyle name="Currency 53 2" xfId="801" xr:uid="{00000000-0005-0000-0000-0000670E0000}"/>
    <cellStyle name="Currency 53 2 2" xfId="4291" xr:uid="{00000000-0005-0000-0000-0000680E0000}"/>
    <cellStyle name="Currency 53 3" xfId="4290" xr:uid="{00000000-0005-0000-0000-0000690E0000}"/>
    <cellStyle name="Currency 54" xfId="802" xr:uid="{00000000-0005-0000-0000-00006A0E0000}"/>
    <cellStyle name="Currency 54 2" xfId="4292" xr:uid="{00000000-0005-0000-0000-00006B0E0000}"/>
    <cellStyle name="Currency 55" xfId="803" xr:uid="{00000000-0005-0000-0000-00006C0E0000}"/>
    <cellStyle name="Currency 55 2" xfId="4293" xr:uid="{00000000-0005-0000-0000-00006D0E0000}"/>
    <cellStyle name="Currency 56" xfId="804" xr:uid="{00000000-0005-0000-0000-00006E0E0000}"/>
    <cellStyle name="Currency 56 2" xfId="805" xr:uid="{00000000-0005-0000-0000-00006F0E0000}"/>
    <cellStyle name="Currency 56 2 2" xfId="1779" xr:uid="{00000000-0005-0000-0000-0000700E0000}"/>
    <cellStyle name="Currency 56 3" xfId="806" xr:uid="{00000000-0005-0000-0000-0000710E0000}"/>
    <cellStyle name="Currency 57" xfId="807" xr:uid="{00000000-0005-0000-0000-0000720E0000}"/>
    <cellStyle name="Currency 57 2" xfId="808" xr:uid="{00000000-0005-0000-0000-0000730E0000}"/>
    <cellStyle name="Currency 57 2 2" xfId="1780" xr:uid="{00000000-0005-0000-0000-0000740E0000}"/>
    <cellStyle name="Currency 57 3" xfId="809" xr:uid="{00000000-0005-0000-0000-0000750E0000}"/>
    <cellStyle name="Currency 58" xfId="810" xr:uid="{00000000-0005-0000-0000-0000760E0000}"/>
    <cellStyle name="Currency 58 2" xfId="811" xr:uid="{00000000-0005-0000-0000-0000770E0000}"/>
    <cellStyle name="Currency 58 2 2" xfId="1781" xr:uid="{00000000-0005-0000-0000-0000780E0000}"/>
    <cellStyle name="Currency 58 3" xfId="812" xr:uid="{00000000-0005-0000-0000-0000790E0000}"/>
    <cellStyle name="Currency 59" xfId="813" xr:uid="{00000000-0005-0000-0000-00007A0E0000}"/>
    <cellStyle name="Currency 59 2" xfId="814" xr:uid="{00000000-0005-0000-0000-00007B0E0000}"/>
    <cellStyle name="Currency 59 2 2" xfId="1782" xr:uid="{00000000-0005-0000-0000-00007C0E0000}"/>
    <cellStyle name="Currency 59 3" xfId="815" xr:uid="{00000000-0005-0000-0000-00007D0E0000}"/>
    <cellStyle name="Currency 6" xfId="139" xr:uid="{00000000-0005-0000-0000-00007E0E0000}"/>
    <cellStyle name="Currency 6 10" xfId="2109" xr:uid="{00000000-0005-0000-0000-00007F0E0000}"/>
    <cellStyle name="Currency 6 10 2" xfId="4644" xr:uid="{00000000-0005-0000-0000-0000800E0000}"/>
    <cellStyle name="Currency 6 11" xfId="816" xr:uid="{00000000-0005-0000-0000-0000810E0000}"/>
    <cellStyle name="Currency 6 2" xfId="140" xr:uid="{00000000-0005-0000-0000-0000820E0000}"/>
    <cellStyle name="Currency 6 2 2" xfId="817" xr:uid="{00000000-0005-0000-0000-0000830E0000}"/>
    <cellStyle name="Currency 6 2 2 2" xfId="4295" xr:uid="{00000000-0005-0000-0000-0000840E0000}"/>
    <cellStyle name="Currency 6 2 3" xfId="818" xr:uid="{00000000-0005-0000-0000-0000850E0000}"/>
    <cellStyle name="Currency 6 2 4" xfId="3262" xr:uid="{00000000-0005-0000-0000-0000860E0000}"/>
    <cellStyle name="Currency 6 2 5" xfId="4294" xr:uid="{00000000-0005-0000-0000-0000870E0000}"/>
    <cellStyle name="Currency 6 3" xfId="819" xr:uid="{00000000-0005-0000-0000-0000880E0000}"/>
    <cellStyle name="Currency 6 3 2" xfId="4296" xr:uid="{00000000-0005-0000-0000-0000890E0000}"/>
    <cellStyle name="Currency 6 4" xfId="820" xr:uid="{00000000-0005-0000-0000-00008A0E0000}"/>
    <cellStyle name="Currency 6 4 2" xfId="4297" xr:uid="{00000000-0005-0000-0000-00008B0E0000}"/>
    <cellStyle name="Currency 6 5" xfId="821" xr:uid="{00000000-0005-0000-0000-00008C0E0000}"/>
    <cellStyle name="Currency 6 5 2" xfId="4298" xr:uid="{00000000-0005-0000-0000-00008D0E0000}"/>
    <cellStyle name="Currency 6 6" xfId="822" xr:uid="{00000000-0005-0000-0000-00008E0E0000}"/>
    <cellStyle name="Currency 6 6 2" xfId="823" xr:uid="{00000000-0005-0000-0000-00008F0E0000}"/>
    <cellStyle name="Currency 6 6 2 2" xfId="1783" xr:uid="{00000000-0005-0000-0000-0000900E0000}"/>
    <cellStyle name="Currency 6 7" xfId="824" xr:uid="{00000000-0005-0000-0000-0000910E0000}"/>
    <cellStyle name="Currency 6 7 2" xfId="1784" xr:uid="{00000000-0005-0000-0000-0000920E0000}"/>
    <cellStyle name="Currency 6 8" xfId="825" xr:uid="{00000000-0005-0000-0000-0000930E0000}"/>
    <cellStyle name="Currency 6 9" xfId="826" xr:uid="{00000000-0005-0000-0000-0000940E0000}"/>
    <cellStyle name="Currency 6 9 2" xfId="4299" xr:uid="{00000000-0005-0000-0000-0000950E0000}"/>
    <cellStyle name="Currency 60" xfId="827" xr:uid="{00000000-0005-0000-0000-0000960E0000}"/>
    <cellStyle name="Currency 60 2" xfId="828" xr:uid="{00000000-0005-0000-0000-0000970E0000}"/>
    <cellStyle name="Currency 60 2 2" xfId="1785" xr:uid="{00000000-0005-0000-0000-0000980E0000}"/>
    <cellStyle name="Currency 60 3" xfId="829" xr:uid="{00000000-0005-0000-0000-0000990E0000}"/>
    <cellStyle name="Currency 61" xfId="830" xr:uid="{00000000-0005-0000-0000-00009A0E0000}"/>
    <cellStyle name="Currency 61 2" xfId="831" xr:uid="{00000000-0005-0000-0000-00009B0E0000}"/>
    <cellStyle name="Currency 61 2 2" xfId="1786" xr:uid="{00000000-0005-0000-0000-00009C0E0000}"/>
    <cellStyle name="Currency 61 3" xfId="832" xr:uid="{00000000-0005-0000-0000-00009D0E0000}"/>
    <cellStyle name="Currency 62" xfId="833" xr:uid="{00000000-0005-0000-0000-00009E0E0000}"/>
    <cellStyle name="Currency 62 2" xfId="834" xr:uid="{00000000-0005-0000-0000-00009F0E0000}"/>
    <cellStyle name="Currency 62 2 2" xfId="1787" xr:uid="{00000000-0005-0000-0000-0000A00E0000}"/>
    <cellStyle name="Currency 62 3" xfId="835" xr:uid="{00000000-0005-0000-0000-0000A10E0000}"/>
    <cellStyle name="Currency 63" xfId="836" xr:uid="{00000000-0005-0000-0000-0000A20E0000}"/>
    <cellStyle name="Currency 63 2" xfId="837" xr:uid="{00000000-0005-0000-0000-0000A30E0000}"/>
    <cellStyle name="Currency 63 2 2" xfId="1788" xr:uid="{00000000-0005-0000-0000-0000A40E0000}"/>
    <cellStyle name="Currency 63 3" xfId="838" xr:uid="{00000000-0005-0000-0000-0000A50E0000}"/>
    <cellStyle name="Currency 64" xfId="839" xr:uid="{00000000-0005-0000-0000-0000A60E0000}"/>
    <cellStyle name="Currency 64 2" xfId="840" xr:uid="{00000000-0005-0000-0000-0000A70E0000}"/>
    <cellStyle name="Currency 64 2 2" xfId="4301" xr:uid="{00000000-0005-0000-0000-0000A80E0000}"/>
    <cellStyle name="Currency 64 3" xfId="4300" xr:uid="{00000000-0005-0000-0000-0000A90E0000}"/>
    <cellStyle name="Currency 65" xfId="841" xr:uid="{00000000-0005-0000-0000-0000AA0E0000}"/>
    <cellStyle name="Currency 65 2" xfId="842" xr:uid="{00000000-0005-0000-0000-0000AB0E0000}"/>
    <cellStyle name="Currency 65 2 2" xfId="4303" xr:uid="{00000000-0005-0000-0000-0000AC0E0000}"/>
    <cellStyle name="Currency 65 3" xfId="4302" xr:uid="{00000000-0005-0000-0000-0000AD0E0000}"/>
    <cellStyle name="Currency 66" xfId="843" xr:uid="{00000000-0005-0000-0000-0000AE0E0000}"/>
    <cellStyle name="Currency 66 2" xfId="844" xr:uid="{00000000-0005-0000-0000-0000AF0E0000}"/>
    <cellStyle name="Currency 66 2 2" xfId="4305" xr:uid="{00000000-0005-0000-0000-0000B00E0000}"/>
    <cellStyle name="Currency 66 3" xfId="4304" xr:uid="{00000000-0005-0000-0000-0000B10E0000}"/>
    <cellStyle name="Currency 67" xfId="845" xr:uid="{00000000-0005-0000-0000-0000B20E0000}"/>
    <cellStyle name="Currency 67 2" xfId="846" xr:uid="{00000000-0005-0000-0000-0000B30E0000}"/>
    <cellStyle name="Currency 67 2 2" xfId="4307" xr:uid="{00000000-0005-0000-0000-0000B40E0000}"/>
    <cellStyle name="Currency 67 3" xfId="4306" xr:uid="{00000000-0005-0000-0000-0000B50E0000}"/>
    <cellStyle name="Currency 68" xfId="847" xr:uid="{00000000-0005-0000-0000-0000B60E0000}"/>
    <cellStyle name="Currency 68 2" xfId="848" xr:uid="{00000000-0005-0000-0000-0000B70E0000}"/>
    <cellStyle name="Currency 68 2 2" xfId="4309" xr:uid="{00000000-0005-0000-0000-0000B80E0000}"/>
    <cellStyle name="Currency 68 3" xfId="4308" xr:uid="{00000000-0005-0000-0000-0000B90E0000}"/>
    <cellStyle name="Currency 69" xfId="849" xr:uid="{00000000-0005-0000-0000-0000BA0E0000}"/>
    <cellStyle name="Currency 69 2" xfId="850" xr:uid="{00000000-0005-0000-0000-0000BB0E0000}"/>
    <cellStyle name="Currency 69 2 2" xfId="4311" xr:uid="{00000000-0005-0000-0000-0000BC0E0000}"/>
    <cellStyle name="Currency 69 3" xfId="4310" xr:uid="{00000000-0005-0000-0000-0000BD0E0000}"/>
    <cellStyle name="Currency 7" xfId="141" xr:uid="{00000000-0005-0000-0000-0000BE0E0000}"/>
    <cellStyle name="Currency 7 10" xfId="851" xr:uid="{00000000-0005-0000-0000-0000BF0E0000}"/>
    <cellStyle name="Currency 7 2" xfId="142" xr:uid="{00000000-0005-0000-0000-0000C00E0000}"/>
    <cellStyle name="Currency 7 2 2" xfId="853" xr:uid="{00000000-0005-0000-0000-0000C10E0000}"/>
    <cellStyle name="Currency 7 2 3" xfId="854" xr:uid="{00000000-0005-0000-0000-0000C20E0000}"/>
    <cellStyle name="Currency 7 2 3 2" xfId="4312" xr:uid="{00000000-0005-0000-0000-0000C30E0000}"/>
    <cellStyle name="Currency 7 2 4" xfId="852" xr:uid="{00000000-0005-0000-0000-0000C40E0000}"/>
    <cellStyle name="Currency 7 3" xfId="855" xr:uid="{00000000-0005-0000-0000-0000C50E0000}"/>
    <cellStyle name="Currency 7 4" xfId="856" xr:uid="{00000000-0005-0000-0000-0000C60E0000}"/>
    <cellStyle name="Currency 7 5" xfId="857" xr:uid="{00000000-0005-0000-0000-0000C70E0000}"/>
    <cellStyle name="Currency 7 6" xfId="858" xr:uid="{00000000-0005-0000-0000-0000C80E0000}"/>
    <cellStyle name="Currency 7 6 2" xfId="4313" xr:uid="{00000000-0005-0000-0000-0000C90E0000}"/>
    <cellStyle name="Currency 7 7" xfId="859" xr:uid="{00000000-0005-0000-0000-0000CA0E0000}"/>
    <cellStyle name="Currency 7 7 2" xfId="4314" xr:uid="{00000000-0005-0000-0000-0000CB0E0000}"/>
    <cellStyle name="Currency 7 8" xfId="860" xr:uid="{00000000-0005-0000-0000-0000CC0E0000}"/>
    <cellStyle name="Currency 7 8 2" xfId="4315" xr:uid="{00000000-0005-0000-0000-0000CD0E0000}"/>
    <cellStyle name="Currency 7 9" xfId="861" xr:uid="{00000000-0005-0000-0000-0000CE0E0000}"/>
    <cellStyle name="Currency 7 9 2" xfId="4316" xr:uid="{00000000-0005-0000-0000-0000CF0E0000}"/>
    <cellStyle name="Currency 70" xfId="862" xr:uid="{00000000-0005-0000-0000-0000D00E0000}"/>
    <cellStyle name="Currency 70 2" xfId="863" xr:uid="{00000000-0005-0000-0000-0000D10E0000}"/>
    <cellStyle name="Currency 70 2 2" xfId="4318" xr:uid="{00000000-0005-0000-0000-0000D20E0000}"/>
    <cellStyle name="Currency 70 3" xfId="4317" xr:uid="{00000000-0005-0000-0000-0000D30E0000}"/>
    <cellStyle name="Currency 71" xfId="864" xr:uid="{00000000-0005-0000-0000-0000D40E0000}"/>
    <cellStyle name="Currency 71 2" xfId="4319" xr:uid="{00000000-0005-0000-0000-0000D50E0000}"/>
    <cellStyle name="Currency 72" xfId="865" xr:uid="{00000000-0005-0000-0000-0000D60E0000}"/>
    <cellStyle name="Currency 72 2" xfId="4320" xr:uid="{00000000-0005-0000-0000-0000D70E0000}"/>
    <cellStyle name="Currency 73" xfId="866" xr:uid="{00000000-0005-0000-0000-0000D80E0000}"/>
    <cellStyle name="Currency 73 2" xfId="4321" xr:uid="{00000000-0005-0000-0000-0000D90E0000}"/>
    <cellStyle name="Currency 74" xfId="867" xr:uid="{00000000-0005-0000-0000-0000DA0E0000}"/>
    <cellStyle name="Currency 75" xfId="868" xr:uid="{00000000-0005-0000-0000-0000DB0E0000}"/>
    <cellStyle name="Currency 76" xfId="869" xr:uid="{00000000-0005-0000-0000-0000DC0E0000}"/>
    <cellStyle name="Currency 76 2" xfId="870" xr:uid="{00000000-0005-0000-0000-0000DD0E0000}"/>
    <cellStyle name="Currency 77" xfId="871" xr:uid="{00000000-0005-0000-0000-0000DE0E0000}"/>
    <cellStyle name="Currency 77 2" xfId="872" xr:uid="{00000000-0005-0000-0000-0000DF0E0000}"/>
    <cellStyle name="Currency 78" xfId="873" xr:uid="{00000000-0005-0000-0000-0000E00E0000}"/>
    <cellStyle name="Currency 78 2" xfId="874" xr:uid="{00000000-0005-0000-0000-0000E10E0000}"/>
    <cellStyle name="Currency 78 3" xfId="875" xr:uid="{00000000-0005-0000-0000-0000E20E0000}"/>
    <cellStyle name="Currency 78 3 2" xfId="4323" xr:uid="{00000000-0005-0000-0000-0000E30E0000}"/>
    <cellStyle name="Currency 78 4" xfId="4322" xr:uid="{00000000-0005-0000-0000-0000E40E0000}"/>
    <cellStyle name="Currency 79" xfId="876" xr:uid="{00000000-0005-0000-0000-0000E50E0000}"/>
    <cellStyle name="Currency 79 2" xfId="1789" xr:uid="{00000000-0005-0000-0000-0000E60E0000}"/>
    <cellStyle name="Currency 79 2 2" xfId="4622" xr:uid="{00000000-0005-0000-0000-0000E70E0000}"/>
    <cellStyle name="Currency 79 3" xfId="4324" xr:uid="{00000000-0005-0000-0000-0000E80E0000}"/>
    <cellStyle name="Currency 8" xfId="143" xr:uid="{00000000-0005-0000-0000-0000E90E0000}"/>
    <cellStyle name="Currency 8 2" xfId="144" xr:uid="{00000000-0005-0000-0000-0000EA0E0000}"/>
    <cellStyle name="Currency 8 2 2" xfId="879" xr:uid="{00000000-0005-0000-0000-0000EB0E0000}"/>
    <cellStyle name="Currency 8 2 3" xfId="880" xr:uid="{00000000-0005-0000-0000-0000EC0E0000}"/>
    <cellStyle name="Currency 8 2 3 2" xfId="4325" xr:uid="{00000000-0005-0000-0000-0000ED0E0000}"/>
    <cellStyle name="Currency 8 2 4" xfId="878" xr:uid="{00000000-0005-0000-0000-0000EE0E0000}"/>
    <cellStyle name="Currency 8 3" xfId="881" xr:uid="{00000000-0005-0000-0000-0000EF0E0000}"/>
    <cellStyle name="Currency 8 4" xfId="882" xr:uid="{00000000-0005-0000-0000-0000F00E0000}"/>
    <cellStyle name="Currency 8 4 2" xfId="883" xr:uid="{00000000-0005-0000-0000-0000F10E0000}"/>
    <cellStyle name="Currency 8 5" xfId="884" xr:uid="{00000000-0005-0000-0000-0000F20E0000}"/>
    <cellStyle name="Currency 8 6" xfId="885" xr:uid="{00000000-0005-0000-0000-0000F30E0000}"/>
    <cellStyle name="Currency 8 7" xfId="886" xr:uid="{00000000-0005-0000-0000-0000F40E0000}"/>
    <cellStyle name="Currency 8 7 2" xfId="1790" xr:uid="{00000000-0005-0000-0000-0000F50E0000}"/>
    <cellStyle name="Currency 8 8" xfId="887" xr:uid="{00000000-0005-0000-0000-0000F60E0000}"/>
    <cellStyle name="Currency 8 8 2" xfId="1933" xr:uid="{00000000-0005-0000-0000-0000F70E0000}"/>
    <cellStyle name="Currency 8 8 2 2" xfId="4637" xr:uid="{00000000-0005-0000-0000-0000F80E0000}"/>
    <cellStyle name="Currency 8 8 3" xfId="4326" xr:uid="{00000000-0005-0000-0000-0000F90E0000}"/>
    <cellStyle name="Currency 8 9" xfId="877" xr:uid="{00000000-0005-0000-0000-0000FA0E0000}"/>
    <cellStyle name="Currency 80" xfId="888" xr:uid="{00000000-0005-0000-0000-0000FB0E0000}"/>
    <cellStyle name="Currency 80 2" xfId="1791" xr:uid="{00000000-0005-0000-0000-0000FC0E0000}"/>
    <cellStyle name="Currency 80 2 2" xfId="4623" xr:uid="{00000000-0005-0000-0000-0000FD0E0000}"/>
    <cellStyle name="Currency 80 3" xfId="4327" xr:uid="{00000000-0005-0000-0000-0000FE0E0000}"/>
    <cellStyle name="Currency 81" xfId="889" xr:uid="{00000000-0005-0000-0000-0000FF0E0000}"/>
    <cellStyle name="Currency 81 2" xfId="1792" xr:uid="{00000000-0005-0000-0000-0000000F0000}"/>
    <cellStyle name="Currency 81 2 2" xfId="4624" xr:uid="{00000000-0005-0000-0000-0000010F0000}"/>
    <cellStyle name="Currency 81 3" xfId="4328" xr:uid="{00000000-0005-0000-0000-0000020F0000}"/>
    <cellStyle name="Currency 82" xfId="890" xr:uid="{00000000-0005-0000-0000-0000030F0000}"/>
    <cellStyle name="Currency 82 2" xfId="1793" xr:uid="{00000000-0005-0000-0000-0000040F0000}"/>
    <cellStyle name="Currency 82 2 2" xfId="4625" xr:uid="{00000000-0005-0000-0000-0000050F0000}"/>
    <cellStyle name="Currency 82 3" xfId="4329" xr:uid="{00000000-0005-0000-0000-0000060F0000}"/>
    <cellStyle name="Currency 83" xfId="891" xr:uid="{00000000-0005-0000-0000-0000070F0000}"/>
    <cellStyle name="Currency 83 2" xfId="1794" xr:uid="{00000000-0005-0000-0000-0000080F0000}"/>
    <cellStyle name="Currency 84" xfId="892" xr:uid="{00000000-0005-0000-0000-0000090F0000}"/>
    <cellStyle name="Currency 84 2" xfId="1795" xr:uid="{00000000-0005-0000-0000-00000A0F0000}"/>
    <cellStyle name="Currency 85" xfId="893" xr:uid="{00000000-0005-0000-0000-00000B0F0000}"/>
    <cellStyle name="Currency 85 2" xfId="1796" xr:uid="{00000000-0005-0000-0000-00000C0F0000}"/>
    <cellStyle name="Currency 86" xfId="894" xr:uid="{00000000-0005-0000-0000-00000D0F0000}"/>
    <cellStyle name="Currency 86 2" xfId="1797" xr:uid="{00000000-0005-0000-0000-00000E0F0000}"/>
    <cellStyle name="Currency 87" xfId="895" xr:uid="{00000000-0005-0000-0000-00000F0F0000}"/>
    <cellStyle name="Currency 87 2" xfId="1798" xr:uid="{00000000-0005-0000-0000-0000100F0000}"/>
    <cellStyle name="Currency 88" xfId="896" xr:uid="{00000000-0005-0000-0000-0000110F0000}"/>
    <cellStyle name="Currency 88 2" xfId="1799" xr:uid="{00000000-0005-0000-0000-0000120F0000}"/>
    <cellStyle name="Currency 89" xfId="897" xr:uid="{00000000-0005-0000-0000-0000130F0000}"/>
    <cellStyle name="Currency 89 2" xfId="1800" xr:uid="{00000000-0005-0000-0000-0000140F0000}"/>
    <cellStyle name="Currency 9" xfId="145" xr:uid="{00000000-0005-0000-0000-0000150F0000}"/>
    <cellStyle name="Currency 9 2" xfId="146" xr:uid="{00000000-0005-0000-0000-0000160F0000}"/>
    <cellStyle name="Currency 9 2 2" xfId="900" xr:uid="{00000000-0005-0000-0000-0000170F0000}"/>
    <cellStyle name="Currency 9 2 3" xfId="901" xr:uid="{00000000-0005-0000-0000-0000180F0000}"/>
    <cellStyle name="Currency 9 2 3 2" xfId="4330" xr:uid="{00000000-0005-0000-0000-0000190F0000}"/>
    <cellStyle name="Currency 9 2 4" xfId="899" xr:uid="{00000000-0005-0000-0000-00001A0F0000}"/>
    <cellStyle name="Currency 9 3" xfId="902" xr:uid="{00000000-0005-0000-0000-00001B0F0000}"/>
    <cellStyle name="Currency 9 4" xfId="903" xr:uid="{00000000-0005-0000-0000-00001C0F0000}"/>
    <cellStyle name="Currency 9 4 2" xfId="4331" xr:uid="{00000000-0005-0000-0000-00001D0F0000}"/>
    <cellStyle name="Currency 9 5" xfId="904" xr:uid="{00000000-0005-0000-0000-00001E0F0000}"/>
    <cellStyle name="Currency 9 5 2" xfId="4332" xr:uid="{00000000-0005-0000-0000-00001F0F0000}"/>
    <cellStyle name="Currency 9 6" xfId="898" xr:uid="{00000000-0005-0000-0000-0000200F0000}"/>
    <cellStyle name="Currency 90" xfId="905" xr:uid="{00000000-0005-0000-0000-0000210F0000}"/>
    <cellStyle name="Currency 90 2" xfId="1802" xr:uid="{00000000-0005-0000-0000-0000220F0000}"/>
    <cellStyle name="Currency 91" xfId="906" xr:uid="{00000000-0005-0000-0000-0000230F0000}"/>
    <cellStyle name="Currency 91 2" xfId="1803" xr:uid="{00000000-0005-0000-0000-0000240F0000}"/>
    <cellStyle name="Currency 92" xfId="907" xr:uid="{00000000-0005-0000-0000-0000250F0000}"/>
    <cellStyle name="Currency 93" xfId="908" xr:uid="{00000000-0005-0000-0000-0000260F0000}"/>
    <cellStyle name="Currency 94" xfId="909" xr:uid="{00000000-0005-0000-0000-0000270F0000}"/>
    <cellStyle name="Currency 95" xfId="910" xr:uid="{00000000-0005-0000-0000-0000280F0000}"/>
    <cellStyle name="Currency 95 2" xfId="1806" xr:uid="{00000000-0005-0000-0000-0000290F0000}"/>
    <cellStyle name="Currency 95 3" xfId="1951" xr:uid="{00000000-0005-0000-0000-00002A0F0000}"/>
    <cellStyle name="Currency 95 4" xfId="2004" xr:uid="{00000000-0005-0000-0000-00002B0F0000}"/>
    <cellStyle name="Currency 95 5" xfId="2057" xr:uid="{00000000-0005-0000-0000-00002C0F0000}"/>
    <cellStyle name="Currency 95 6" xfId="1672" xr:uid="{00000000-0005-0000-0000-00002D0F0000}"/>
    <cellStyle name="Currency 96" xfId="911" xr:uid="{00000000-0005-0000-0000-00002E0F0000}"/>
    <cellStyle name="Currency 96 2" xfId="1807" xr:uid="{00000000-0005-0000-0000-00002F0F0000}"/>
    <cellStyle name="Currency 96 3" xfId="1952" xr:uid="{00000000-0005-0000-0000-0000300F0000}"/>
    <cellStyle name="Currency 96 4" xfId="2005" xr:uid="{00000000-0005-0000-0000-0000310F0000}"/>
    <cellStyle name="Currency 96 5" xfId="2058" xr:uid="{00000000-0005-0000-0000-0000320F0000}"/>
    <cellStyle name="Currency 96 6" xfId="1673" xr:uid="{00000000-0005-0000-0000-0000330F0000}"/>
    <cellStyle name="Currency 97" xfId="912" xr:uid="{00000000-0005-0000-0000-0000340F0000}"/>
    <cellStyle name="Currency 97 2" xfId="1808" xr:uid="{00000000-0005-0000-0000-0000350F0000}"/>
    <cellStyle name="Currency 97 3" xfId="1953" xr:uid="{00000000-0005-0000-0000-0000360F0000}"/>
    <cellStyle name="Currency 97 4" xfId="2006" xr:uid="{00000000-0005-0000-0000-0000370F0000}"/>
    <cellStyle name="Currency 97 5" xfId="2059" xr:uid="{00000000-0005-0000-0000-0000380F0000}"/>
    <cellStyle name="Currency 97 6" xfId="1674" xr:uid="{00000000-0005-0000-0000-0000390F0000}"/>
    <cellStyle name="Currency 98" xfId="913" xr:uid="{00000000-0005-0000-0000-00003A0F0000}"/>
    <cellStyle name="Currency 98 2" xfId="1809" xr:uid="{00000000-0005-0000-0000-00003B0F0000}"/>
    <cellStyle name="Currency 98 3" xfId="1954" xr:uid="{00000000-0005-0000-0000-00003C0F0000}"/>
    <cellStyle name="Currency 98 4" xfId="2007" xr:uid="{00000000-0005-0000-0000-00003D0F0000}"/>
    <cellStyle name="Currency 98 5" xfId="2060" xr:uid="{00000000-0005-0000-0000-00003E0F0000}"/>
    <cellStyle name="Currency 98 6" xfId="1675" xr:uid="{00000000-0005-0000-0000-00003F0F0000}"/>
    <cellStyle name="Currency 99" xfId="914" xr:uid="{00000000-0005-0000-0000-0000400F0000}"/>
    <cellStyle name="Currency 99 2" xfId="1810" xr:uid="{00000000-0005-0000-0000-0000410F0000}"/>
    <cellStyle name="Currency 99 3" xfId="1955" xr:uid="{00000000-0005-0000-0000-0000420F0000}"/>
    <cellStyle name="Currency 99 4" xfId="2008" xr:uid="{00000000-0005-0000-0000-0000430F0000}"/>
    <cellStyle name="Currency 99 5" xfId="2061" xr:uid="{00000000-0005-0000-0000-0000440F0000}"/>
    <cellStyle name="Currency 99 6" xfId="1676" xr:uid="{00000000-0005-0000-0000-0000450F0000}"/>
    <cellStyle name="Currency0" xfId="147" xr:uid="{00000000-0005-0000-0000-0000460F0000}"/>
    <cellStyle name="Currency0 2" xfId="915" xr:uid="{00000000-0005-0000-0000-0000470F0000}"/>
    <cellStyle name="Currency0 2 2" xfId="4334" xr:uid="{00000000-0005-0000-0000-0000480F0000}"/>
    <cellStyle name="Currency0 3" xfId="916" xr:uid="{00000000-0005-0000-0000-0000490F0000}"/>
    <cellStyle name="Currency0 3 2" xfId="4335" xr:uid="{00000000-0005-0000-0000-00004A0F0000}"/>
    <cellStyle name="Currency0 4" xfId="4333" xr:uid="{00000000-0005-0000-0000-00004B0F0000}"/>
    <cellStyle name="Date" xfId="148" xr:uid="{00000000-0005-0000-0000-00004C0F0000}"/>
    <cellStyle name="Date 2" xfId="917" xr:uid="{00000000-0005-0000-0000-00004D0F0000}"/>
    <cellStyle name="Date 2 2" xfId="4337" xr:uid="{00000000-0005-0000-0000-00004E0F0000}"/>
    <cellStyle name="Date 3" xfId="918" xr:uid="{00000000-0005-0000-0000-00004F0F0000}"/>
    <cellStyle name="Date 3 2" xfId="4338" xr:uid="{00000000-0005-0000-0000-0000500F0000}"/>
    <cellStyle name="Date 4" xfId="4336" xr:uid="{00000000-0005-0000-0000-0000510F0000}"/>
    <cellStyle name="Dbl Underline $$]" xfId="149" xr:uid="{00000000-0005-0000-0000-0000520F0000}"/>
    <cellStyle name="Dbl Underline $$] 2" xfId="7416" xr:uid="{00000000-0005-0000-0000-0000530F0000}"/>
    <cellStyle name="Define your own named style" xfId="919" xr:uid="{00000000-0005-0000-0000-0000540F0000}"/>
    <cellStyle name="Define your own named style 2" xfId="920" xr:uid="{00000000-0005-0000-0000-0000550F0000}"/>
    <cellStyle name="Define your own named style 2 2" xfId="921" xr:uid="{00000000-0005-0000-0000-0000560F0000}"/>
    <cellStyle name="Draw lines around data in range" xfId="922" xr:uid="{00000000-0005-0000-0000-0000570F0000}"/>
    <cellStyle name="Draw lines around data in range 2" xfId="923" xr:uid="{00000000-0005-0000-0000-0000580F0000}"/>
    <cellStyle name="Draw lines around data in range 2 2" xfId="924" xr:uid="{00000000-0005-0000-0000-0000590F0000}"/>
    <cellStyle name="Draw lines around data in range 2 2 2" xfId="5535" xr:uid="{00000000-0005-0000-0000-00005A0F0000}"/>
    <cellStyle name="Draw lines around data in range 2 2 2 2" xfId="6454" xr:uid="{00000000-0005-0000-0000-00005B0F0000}"/>
    <cellStyle name="Draw lines around data in range 2 2 2 2 2" xfId="8699" xr:uid="{00000000-0005-0000-0000-00005C0F0000}"/>
    <cellStyle name="Draw lines around data in range 2 2 2 2 2 2" xfId="14286" xr:uid="{00000000-0005-0000-0000-00005D0F0000}"/>
    <cellStyle name="Draw lines around data in range 2 2 2 2 3" xfId="10369" xr:uid="{00000000-0005-0000-0000-00005E0F0000}"/>
    <cellStyle name="Draw lines around data in range 2 2 2 2 3 2" xfId="15956" xr:uid="{00000000-0005-0000-0000-00005F0F0000}"/>
    <cellStyle name="Draw lines around data in range 2 2 2 2 4" xfId="12248" xr:uid="{00000000-0005-0000-0000-0000600F0000}"/>
    <cellStyle name="Draw lines around data in range 2 2 2 3" xfId="7806" xr:uid="{00000000-0005-0000-0000-0000610F0000}"/>
    <cellStyle name="Draw lines around data in range 2 2 2 3 2" xfId="13393" xr:uid="{00000000-0005-0000-0000-0000620F0000}"/>
    <cellStyle name="Draw lines around data in range 2 2 2 4" xfId="7441" xr:uid="{00000000-0005-0000-0000-0000630F0000}"/>
    <cellStyle name="Draw lines around data in range 2 2 2 4 2" xfId="13037" xr:uid="{00000000-0005-0000-0000-0000640F0000}"/>
    <cellStyle name="Draw lines around data in range 2 2 2 5" xfId="11359" xr:uid="{00000000-0005-0000-0000-0000650F0000}"/>
    <cellStyle name="Draw lines around data in range 2 2 3" xfId="5598" xr:uid="{00000000-0005-0000-0000-0000660F0000}"/>
    <cellStyle name="Draw lines around data in range 2 2 3 2" xfId="6513" xr:uid="{00000000-0005-0000-0000-0000670F0000}"/>
    <cellStyle name="Draw lines around data in range 2 2 3 2 2" xfId="8758" xr:uid="{00000000-0005-0000-0000-0000680F0000}"/>
    <cellStyle name="Draw lines around data in range 2 2 3 2 2 2" xfId="14345" xr:uid="{00000000-0005-0000-0000-0000690F0000}"/>
    <cellStyle name="Draw lines around data in range 2 2 3 2 3" xfId="10428" xr:uid="{00000000-0005-0000-0000-00006A0F0000}"/>
    <cellStyle name="Draw lines around data in range 2 2 3 2 3 2" xfId="16015" xr:uid="{00000000-0005-0000-0000-00006B0F0000}"/>
    <cellStyle name="Draw lines around data in range 2 2 3 2 4" xfId="12307" xr:uid="{00000000-0005-0000-0000-00006C0F0000}"/>
    <cellStyle name="Draw lines around data in range 2 2 3 3" xfId="7865" xr:uid="{00000000-0005-0000-0000-00006D0F0000}"/>
    <cellStyle name="Draw lines around data in range 2 2 3 3 2" xfId="13452" xr:uid="{00000000-0005-0000-0000-00006E0F0000}"/>
    <cellStyle name="Draw lines around data in range 2 2 3 4" xfId="9535" xr:uid="{00000000-0005-0000-0000-00006F0F0000}"/>
    <cellStyle name="Draw lines around data in range 2 2 3 4 2" xfId="15122" xr:uid="{00000000-0005-0000-0000-0000700F0000}"/>
    <cellStyle name="Draw lines around data in range 2 2 3 5" xfId="11416" xr:uid="{00000000-0005-0000-0000-0000710F0000}"/>
    <cellStyle name="Draw lines around data in range 2 2 4" xfId="5756" xr:uid="{00000000-0005-0000-0000-0000720F0000}"/>
    <cellStyle name="Draw lines around data in range 2 2 4 2" xfId="6664" xr:uid="{00000000-0005-0000-0000-0000730F0000}"/>
    <cellStyle name="Draw lines around data in range 2 2 4 2 2" xfId="8909" xr:uid="{00000000-0005-0000-0000-0000740F0000}"/>
    <cellStyle name="Draw lines around data in range 2 2 4 2 2 2" xfId="14496" xr:uid="{00000000-0005-0000-0000-0000750F0000}"/>
    <cellStyle name="Draw lines around data in range 2 2 4 2 3" xfId="10579" xr:uid="{00000000-0005-0000-0000-0000760F0000}"/>
    <cellStyle name="Draw lines around data in range 2 2 4 2 3 2" xfId="16166" xr:uid="{00000000-0005-0000-0000-0000770F0000}"/>
    <cellStyle name="Draw lines around data in range 2 2 4 2 4" xfId="12458" xr:uid="{00000000-0005-0000-0000-0000780F0000}"/>
    <cellStyle name="Draw lines around data in range 2 2 4 3" xfId="8016" xr:uid="{00000000-0005-0000-0000-0000790F0000}"/>
    <cellStyle name="Draw lines around data in range 2 2 4 3 2" xfId="13603" xr:uid="{00000000-0005-0000-0000-00007A0F0000}"/>
    <cellStyle name="Draw lines around data in range 2 2 4 4" xfId="9686" xr:uid="{00000000-0005-0000-0000-00007B0F0000}"/>
    <cellStyle name="Draw lines around data in range 2 2 4 4 2" xfId="15273" xr:uid="{00000000-0005-0000-0000-00007C0F0000}"/>
    <cellStyle name="Draw lines around data in range 2 2 4 5" xfId="11565" xr:uid="{00000000-0005-0000-0000-00007D0F0000}"/>
    <cellStyle name="Draw lines around data in range 2 2 5" xfId="5494" xr:uid="{00000000-0005-0000-0000-00007E0F0000}"/>
    <cellStyle name="Draw lines around data in range 2 2 5 2" xfId="6413" xr:uid="{00000000-0005-0000-0000-00007F0F0000}"/>
    <cellStyle name="Draw lines around data in range 2 2 5 2 2" xfId="8658" xr:uid="{00000000-0005-0000-0000-0000800F0000}"/>
    <cellStyle name="Draw lines around data in range 2 2 5 2 2 2" xfId="14245" xr:uid="{00000000-0005-0000-0000-0000810F0000}"/>
    <cellStyle name="Draw lines around data in range 2 2 5 2 3" xfId="10328" xr:uid="{00000000-0005-0000-0000-0000820F0000}"/>
    <cellStyle name="Draw lines around data in range 2 2 5 2 3 2" xfId="15915" xr:uid="{00000000-0005-0000-0000-0000830F0000}"/>
    <cellStyle name="Draw lines around data in range 2 2 5 2 4" xfId="12207" xr:uid="{00000000-0005-0000-0000-0000840F0000}"/>
    <cellStyle name="Draw lines around data in range 2 2 5 3" xfId="7765" xr:uid="{00000000-0005-0000-0000-0000850F0000}"/>
    <cellStyle name="Draw lines around data in range 2 2 5 3 2" xfId="13352" xr:uid="{00000000-0005-0000-0000-0000860F0000}"/>
    <cellStyle name="Draw lines around data in range 2 2 5 4" xfId="7496" xr:uid="{00000000-0005-0000-0000-0000870F0000}"/>
    <cellStyle name="Draw lines around data in range 2 2 5 4 2" xfId="13092" xr:uid="{00000000-0005-0000-0000-0000880F0000}"/>
    <cellStyle name="Draw lines around data in range 2 2 5 5" xfId="11318" xr:uid="{00000000-0005-0000-0000-0000890F0000}"/>
    <cellStyle name="Draw lines around data in range 2 2 6" xfId="6108" xr:uid="{00000000-0005-0000-0000-00008A0F0000}"/>
    <cellStyle name="Draw lines around data in range 2 2 6 2" xfId="7006" xr:uid="{00000000-0005-0000-0000-00008B0F0000}"/>
    <cellStyle name="Draw lines around data in range 2 2 6 2 2" xfId="9251" xr:uid="{00000000-0005-0000-0000-00008C0F0000}"/>
    <cellStyle name="Draw lines around data in range 2 2 6 2 2 2" xfId="14838" xr:uid="{00000000-0005-0000-0000-00008D0F0000}"/>
    <cellStyle name="Draw lines around data in range 2 2 6 2 3" xfId="10921" xr:uid="{00000000-0005-0000-0000-00008E0F0000}"/>
    <cellStyle name="Draw lines around data in range 2 2 6 2 3 2" xfId="16508" xr:uid="{00000000-0005-0000-0000-00008F0F0000}"/>
    <cellStyle name="Draw lines around data in range 2 2 6 2 4" xfId="12800" xr:uid="{00000000-0005-0000-0000-0000900F0000}"/>
    <cellStyle name="Draw lines around data in range 2 2 6 3" xfId="8358" xr:uid="{00000000-0005-0000-0000-0000910F0000}"/>
    <cellStyle name="Draw lines around data in range 2 2 6 3 2" xfId="13945" xr:uid="{00000000-0005-0000-0000-0000920F0000}"/>
    <cellStyle name="Draw lines around data in range 2 2 6 4" xfId="10028" xr:uid="{00000000-0005-0000-0000-0000930F0000}"/>
    <cellStyle name="Draw lines around data in range 2 2 6 4 2" xfId="15615" xr:uid="{00000000-0005-0000-0000-0000940F0000}"/>
    <cellStyle name="Draw lines around data in range 2 2 6 5" xfId="11907" xr:uid="{00000000-0005-0000-0000-0000950F0000}"/>
    <cellStyle name="Draw lines around data in range 2 3" xfId="5534" xr:uid="{00000000-0005-0000-0000-0000960F0000}"/>
    <cellStyle name="Draw lines around data in range 2 3 2" xfId="6453" xr:uid="{00000000-0005-0000-0000-0000970F0000}"/>
    <cellStyle name="Draw lines around data in range 2 3 2 2" xfId="8698" xr:uid="{00000000-0005-0000-0000-0000980F0000}"/>
    <cellStyle name="Draw lines around data in range 2 3 2 2 2" xfId="14285" xr:uid="{00000000-0005-0000-0000-0000990F0000}"/>
    <cellStyle name="Draw lines around data in range 2 3 2 3" xfId="10368" xr:uid="{00000000-0005-0000-0000-00009A0F0000}"/>
    <cellStyle name="Draw lines around data in range 2 3 2 3 2" xfId="15955" xr:uid="{00000000-0005-0000-0000-00009B0F0000}"/>
    <cellStyle name="Draw lines around data in range 2 3 2 4" xfId="12247" xr:uid="{00000000-0005-0000-0000-00009C0F0000}"/>
    <cellStyle name="Draw lines around data in range 2 3 3" xfId="7805" xr:uid="{00000000-0005-0000-0000-00009D0F0000}"/>
    <cellStyle name="Draw lines around data in range 2 3 3 2" xfId="13392" xr:uid="{00000000-0005-0000-0000-00009E0F0000}"/>
    <cellStyle name="Draw lines around data in range 2 3 4" xfId="7465" xr:uid="{00000000-0005-0000-0000-00009F0F0000}"/>
    <cellStyle name="Draw lines around data in range 2 3 4 2" xfId="13061" xr:uid="{00000000-0005-0000-0000-0000A00F0000}"/>
    <cellStyle name="Draw lines around data in range 2 3 5" xfId="11358" xr:uid="{00000000-0005-0000-0000-0000A10F0000}"/>
    <cellStyle name="Draw lines around data in range 2 4" xfId="5413" xr:uid="{00000000-0005-0000-0000-0000A20F0000}"/>
    <cellStyle name="Draw lines around data in range 2 4 2" xfId="6333" xr:uid="{00000000-0005-0000-0000-0000A30F0000}"/>
    <cellStyle name="Draw lines around data in range 2 4 2 2" xfId="8578" xr:uid="{00000000-0005-0000-0000-0000A40F0000}"/>
    <cellStyle name="Draw lines around data in range 2 4 2 2 2" xfId="14165" xr:uid="{00000000-0005-0000-0000-0000A50F0000}"/>
    <cellStyle name="Draw lines around data in range 2 4 2 3" xfId="10248" xr:uid="{00000000-0005-0000-0000-0000A60F0000}"/>
    <cellStyle name="Draw lines around data in range 2 4 2 3 2" xfId="15835" xr:uid="{00000000-0005-0000-0000-0000A70F0000}"/>
    <cellStyle name="Draw lines around data in range 2 4 2 4" xfId="12127" xr:uid="{00000000-0005-0000-0000-0000A80F0000}"/>
    <cellStyle name="Draw lines around data in range 2 4 3" xfId="7685" xr:uid="{00000000-0005-0000-0000-0000A90F0000}"/>
    <cellStyle name="Draw lines around data in range 2 4 3 2" xfId="13272" xr:uid="{00000000-0005-0000-0000-0000AA0F0000}"/>
    <cellStyle name="Draw lines around data in range 2 4 4" xfId="7603" xr:uid="{00000000-0005-0000-0000-0000AB0F0000}"/>
    <cellStyle name="Draw lines around data in range 2 4 4 2" xfId="13194" xr:uid="{00000000-0005-0000-0000-0000AC0F0000}"/>
    <cellStyle name="Draw lines around data in range 2 4 5" xfId="11238" xr:uid="{00000000-0005-0000-0000-0000AD0F0000}"/>
    <cellStyle name="Draw lines around data in range 2 5" xfId="5704" xr:uid="{00000000-0005-0000-0000-0000AE0F0000}"/>
    <cellStyle name="Draw lines around data in range 2 5 2" xfId="6613" xr:uid="{00000000-0005-0000-0000-0000AF0F0000}"/>
    <cellStyle name="Draw lines around data in range 2 5 2 2" xfId="8858" xr:uid="{00000000-0005-0000-0000-0000B00F0000}"/>
    <cellStyle name="Draw lines around data in range 2 5 2 2 2" xfId="14445" xr:uid="{00000000-0005-0000-0000-0000B10F0000}"/>
    <cellStyle name="Draw lines around data in range 2 5 2 3" xfId="10528" xr:uid="{00000000-0005-0000-0000-0000B20F0000}"/>
    <cellStyle name="Draw lines around data in range 2 5 2 3 2" xfId="16115" xr:uid="{00000000-0005-0000-0000-0000B30F0000}"/>
    <cellStyle name="Draw lines around data in range 2 5 2 4" xfId="12407" xr:uid="{00000000-0005-0000-0000-0000B40F0000}"/>
    <cellStyle name="Draw lines around data in range 2 5 3" xfId="7965" xr:uid="{00000000-0005-0000-0000-0000B50F0000}"/>
    <cellStyle name="Draw lines around data in range 2 5 3 2" xfId="13552" xr:uid="{00000000-0005-0000-0000-0000B60F0000}"/>
    <cellStyle name="Draw lines around data in range 2 5 4" xfId="9635" xr:uid="{00000000-0005-0000-0000-0000B70F0000}"/>
    <cellStyle name="Draw lines around data in range 2 5 4 2" xfId="15222" xr:uid="{00000000-0005-0000-0000-0000B80F0000}"/>
    <cellStyle name="Draw lines around data in range 2 5 5" xfId="11516" xr:uid="{00000000-0005-0000-0000-0000B90F0000}"/>
    <cellStyle name="Draw lines around data in range 2 6" xfId="5529" xr:uid="{00000000-0005-0000-0000-0000BA0F0000}"/>
    <cellStyle name="Draw lines around data in range 2 6 2" xfId="6448" xr:uid="{00000000-0005-0000-0000-0000BB0F0000}"/>
    <cellStyle name="Draw lines around data in range 2 6 2 2" xfId="8693" xr:uid="{00000000-0005-0000-0000-0000BC0F0000}"/>
    <cellStyle name="Draw lines around data in range 2 6 2 2 2" xfId="14280" xr:uid="{00000000-0005-0000-0000-0000BD0F0000}"/>
    <cellStyle name="Draw lines around data in range 2 6 2 3" xfId="10363" xr:uid="{00000000-0005-0000-0000-0000BE0F0000}"/>
    <cellStyle name="Draw lines around data in range 2 6 2 3 2" xfId="15950" xr:uid="{00000000-0005-0000-0000-0000BF0F0000}"/>
    <cellStyle name="Draw lines around data in range 2 6 2 4" xfId="12242" xr:uid="{00000000-0005-0000-0000-0000C00F0000}"/>
    <cellStyle name="Draw lines around data in range 2 6 3" xfId="7800" xr:uid="{00000000-0005-0000-0000-0000C10F0000}"/>
    <cellStyle name="Draw lines around data in range 2 6 3 2" xfId="13387" xr:uid="{00000000-0005-0000-0000-0000C20F0000}"/>
    <cellStyle name="Draw lines around data in range 2 6 4" xfId="7444" xr:uid="{00000000-0005-0000-0000-0000C30F0000}"/>
    <cellStyle name="Draw lines around data in range 2 6 4 2" xfId="13040" xr:uid="{00000000-0005-0000-0000-0000C40F0000}"/>
    <cellStyle name="Draw lines around data in range 2 6 5" xfId="11353" xr:uid="{00000000-0005-0000-0000-0000C50F0000}"/>
    <cellStyle name="Draw lines around data in range 2 7" xfId="4053" xr:uid="{00000000-0005-0000-0000-0000C60F0000}"/>
    <cellStyle name="Draw lines around data in range 2 7 2" xfId="4562" xr:uid="{00000000-0005-0000-0000-0000C70F0000}"/>
    <cellStyle name="Draw lines around data in range 2 7 2 2" xfId="7563" xr:uid="{00000000-0005-0000-0000-0000C80F0000}"/>
    <cellStyle name="Draw lines around data in range 2 7 2 2 2" xfId="13156" xr:uid="{00000000-0005-0000-0000-0000C90F0000}"/>
    <cellStyle name="Draw lines around data in range 2 7 2 3" xfId="7504" xr:uid="{00000000-0005-0000-0000-0000CA0F0000}"/>
    <cellStyle name="Draw lines around data in range 2 7 2 3 2" xfId="13100" xr:uid="{00000000-0005-0000-0000-0000CB0F0000}"/>
    <cellStyle name="Draw lines around data in range 2 7 2 4" xfId="11186" xr:uid="{00000000-0005-0000-0000-0000CC0F0000}"/>
    <cellStyle name="Draw lines around data in range 2 7 3" xfId="7542" xr:uid="{00000000-0005-0000-0000-0000CD0F0000}"/>
    <cellStyle name="Draw lines around data in range 2 7 3 2" xfId="13136" xr:uid="{00000000-0005-0000-0000-0000CE0F0000}"/>
    <cellStyle name="Draw lines around data in range 2 7 4" xfId="7510" xr:uid="{00000000-0005-0000-0000-0000CF0F0000}"/>
    <cellStyle name="Draw lines around data in range 2 7 4 2" xfId="13106" xr:uid="{00000000-0005-0000-0000-0000D00F0000}"/>
    <cellStyle name="Draw lines around data in range 2 7 5" xfId="11171" xr:uid="{00000000-0005-0000-0000-0000D10F0000}"/>
    <cellStyle name="Draw lines around data in range 3" xfId="5533" xr:uid="{00000000-0005-0000-0000-0000D20F0000}"/>
    <cellStyle name="Draw lines around data in range 3 2" xfId="6452" xr:uid="{00000000-0005-0000-0000-0000D30F0000}"/>
    <cellStyle name="Draw lines around data in range 3 2 2" xfId="8697" xr:uid="{00000000-0005-0000-0000-0000D40F0000}"/>
    <cellStyle name="Draw lines around data in range 3 2 2 2" xfId="14284" xr:uid="{00000000-0005-0000-0000-0000D50F0000}"/>
    <cellStyle name="Draw lines around data in range 3 2 3" xfId="10367" xr:uid="{00000000-0005-0000-0000-0000D60F0000}"/>
    <cellStyle name="Draw lines around data in range 3 2 3 2" xfId="15954" xr:uid="{00000000-0005-0000-0000-0000D70F0000}"/>
    <cellStyle name="Draw lines around data in range 3 2 4" xfId="12246" xr:uid="{00000000-0005-0000-0000-0000D80F0000}"/>
    <cellStyle name="Draw lines around data in range 3 3" xfId="7804" xr:uid="{00000000-0005-0000-0000-0000D90F0000}"/>
    <cellStyle name="Draw lines around data in range 3 3 2" xfId="13391" xr:uid="{00000000-0005-0000-0000-0000DA0F0000}"/>
    <cellStyle name="Draw lines around data in range 3 4" xfId="7623" xr:uid="{00000000-0005-0000-0000-0000DB0F0000}"/>
    <cellStyle name="Draw lines around data in range 3 4 2" xfId="13212" xr:uid="{00000000-0005-0000-0000-0000DC0F0000}"/>
    <cellStyle name="Draw lines around data in range 3 5" xfId="11357" xr:uid="{00000000-0005-0000-0000-0000DD0F0000}"/>
    <cellStyle name="Draw lines around data in range 4" xfId="5599" xr:uid="{00000000-0005-0000-0000-0000DE0F0000}"/>
    <cellStyle name="Draw lines around data in range 4 2" xfId="6514" xr:uid="{00000000-0005-0000-0000-0000DF0F0000}"/>
    <cellStyle name="Draw lines around data in range 4 2 2" xfId="8759" xr:uid="{00000000-0005-0000-0000-0000E00F0000}"/>
    <cellStyle name="Draw lines around data in range 4 2 2 2" xfId="14346" xr:uid="{00000000-0005-0000-0000-0000E10F0000}"/>
    <cellStyle name="Draw lines around data in range 4 2 3" xfId="10429" xr:uid="{00000000-0005-0000-0000-0000E20F0000}"/>
    <cellStyle name="Draw lines around data in range 4 2 3 2" xfId="16016" xr:uid="{00000000-0005-0000-0000-0000E30F0000}"/>
    <cellStyle name="Draw lines around data in range 4 2 4" xfId="12308" xr:uid="{00000000-0005-0000-0000-0000E40F0000}"/>
    <cellStyle name="Draw lines around data in range 4 3" xfId="7866" xr:uid="{00000000-0005-0000-0000-0000E50F0000}"/>
    <cellStyle name="Draw lines around data in range 4 3 2" xfId="13453" xr:uid="{00000000-0005-0000-0000-0000E60F0000}"/>
    <cellStyle name="Draw lines around data in range 4 4" xfId="9536" xr:uid="{00000000-0005-0000-0000-0000E70F0000}"/>
    <cellStyle name="Draw lines around data in range 4 4 2" xfId="15123" xr:uid="{00000000-0005-0000-0000-0000E80F0000}"/>
    <cellStyle name="Draw lines around data in range 4 5" xfId="11417" xr:uid="{00000000-0005-0000-0000-0000E90F0000}"/>
    <cellStyle name="Draw lines around data in range 5" xfId="5577" xr:uid="{00000000-0005-0000-0000-0000EA0F0000}"/>
    <cellStyle name="Draw lines around data in range 5 2" xfId="6492" xr:uid="{00000000-0005-0000-0000-0000EB0F0000}"/>
    <cellStyle name="Draw lines around data in range 5 2 2" xfId="8737" xr:uid="{00000000-0005-0000-0000-0000EC0F0000}"/>
    <cellStyle name="Draw lines around data in range 5 2 2 2" xfId="14324" xr:uid="{00000000-0005-0000-0000-0000ED0F0000}"/>
    <cellStyle name="Draw lines around data in range 5 2 3" xfId="10407" xr:uid="{00000000-0005-0000-0000-0000EE0F0000}"/>
    <cellStyle name="Draw lines around data in range 5 2 3 2" xfId="15994" xr:uid="{00000000-0005-0000-0000-0000EF0F0000}"/>
    <cellStyle name="Draw lines around data in range 5 2 4" xfId="12286" xr:uid="{00000000-0005-0000-0000-0000F00F0000}"/>
    <cellStyle name="Draw lines around data in range 5 3" xfId="7844" xr:uid="{00000000-0005-0000-0000-0000F10F0000}"/>
    <cellStyle name="Draw lines around data in range 5 3 2" xfId="13431" xr:uid="{00000000-0005-0000-0000-0000F20F0000}"/>
    <cellStyle name="Draw lines around data in range 5 4" xfId="9514" xr:uid="{00000000-0005-0000-0000-0000F30F0000}"/>
    <cellStyle name="Draw lines around data in range 5 4 2" xfId="15101" xr:uid="{00000000-0005-0000-0000-0000F40F0000}"/>
    <cellStyle name="Draw lines around data in range 5 5" xfId="11395" xr:uid="{00000000-0005-0000-0000-0000F50F0000}"/>
    <cellStyle name="Draw lines around data in range 6" xfId="5584" xr:uid="{00000000-0005-0000-0000-0000F60F0000}"/>
    <cellStyle name="Draw lines around data in range 6 2" xfId="6499" xr:uid="{00000000-0005-0000-0000-0000F70F0000}"/>
    <cellStyle name="Draw lines around data in range 6 2 2" xfId="8744" xr:uid="{00000000-0005-0000-0000-0000F80F0000}"/>
    <cellStyle name="Draw lines around data in range 6 2 2 2" xfId="14331" xr:uid="{00000000-0005-0000-0000-0000F90F0000}"/>
    <cellStyle name="Draw lines around data in range 6 2 3" xfId="10414" xr:uid="{00000000-0005-0000-0000-0000FA0F0000}"/>
    <cellStyle name="Draw lines around data in range 6 2 3 2" xfId="16001" xr:uid="{00000000-0005-0000-0000-0000FB0F0000}"/>
    <cellStyle name="Draw lines around data in range 6 2 4" xfId="12293" xr:uid="{00000000-0005-0000-0000-0000FC0F0000}"/>
    <cellStyle name="Draw lines around data in range 6 3" xfId="7851" xr:uid="{00000000-0005-0000-0000-0000FD0F0000}"/>
    <cellStyle name="Draw lines around data in range 6 3 2" xfId="13438" xr:uid="{00000000-0005-0000-0000-0000FE0F0000}"/>
    <cellStyle name="Draw lines around data in range 6 4" xfId="9521" xr:uid="{00000000-0005-0000-0000-0000FF0F0000}"/>
    <cellStyle name="Draw lines around data in range 6 4 2" xfId="15108" xr:uid="{00000000-0005-0000-0000-000000100000}"/>
    <cellStyle name="Draw lines around data in range 6 5" xfId="11402" xr:uid="{00000000-0005-0000-0000-000001100000}"/>
    <cellStyle name="Draw lines around data in range 7" xfId="6017" xr:uid="{00000000-0005-0000-0000-000002100000}"/>
    <cellStyle name="Draw lines around data in range 7 2" xfId="6917" xr:uid="{00000000-0005-0000-0000-000003100000}"/>
    <cellStyle name="Draw lines around data in range 7 2 2" xfId="9162" xr:uid="{00000000-0005-0000-0000-000004100000}"/>
    <cellStyle name="Draw lines around data in range 7 2 2 2" xfId="14749" xr:uid="{00000000-0005-0000-0000-000005100000}"/>
    <cellStyle name="Draw lines around data in range 7 2 3" xfId="10832" xr:uid="{00000000-0005-0000-0000-000006100000}"/>
    <cellStyle name="Draw lines around data in range 7 2 3 2" xfId="16419" xr:uid="{00000000-0005-0000-0000-000007100000}"/>
    <cellStyle name="Draw lines around data in range 7 2 4" xfId="12711" xr:uid="{00000000-0005-0000-0000-000008100000}"/>
    <cellStyle name="Draw lines around data in range 7 3" xfId="8269" xr:uid="{00000000-0005-0000-0000-000009100000}"/>
    <cellStyle name="Draw lines around data in range 7 3 2" xfId="13856" xr:uid="{00000000-0005-0000-0000-00000A100000}"/>
    <cellStyle name="Draw lines around data in range 7 4" xfId="9939" xr:uid="{00000000-0005-0000-0000-00000B100000}"/>
    <cellStyle name="Draw lines around data in range 7 4 2" xfId="15526" xr:uid="{00000000-0005-0000-0000-00000C100000}"/>
    <cellStyle name="Draw lines around data in range 7 5" xfId="11818" xr:uid="{00000000-0005-0000-0000-00000D100000}"/>
    <cellStyle name="Draw shadow and lines within range" xfId="925" xr:uid="{00000000-0005-0000-0000-00000E100000}"/>
    <cellStyle name="Draw shadow and lines within range 2" xfId="926" xr:uid="{00000000-0005-0000-0000-00000F100000}"/>
    <cellStyle name="Draw shadow and lines within range 2 2" xfId="927" xr:uid="{00000000-0005-0000-0000-000010100000}"/>
    <cellStyle name="Draw shadow and lines within range 2 2 2" xfId="5538" xr:uid="{00000000-0005-0000-0000-000011100000}"/>
    <cellStyle name="Draw shadow and lines within range 2 2 2 2" xfId="6457" xr:uid="{00000000-0005-0000-0000-000012100000}"/>
    <cellStyle name="Draw shadow and lines within range 2 2 2 2 2" xfId="8702" xr:uid="{00000000-0005-0000-0000-000013100000}"/>
    <cellStyle name="Draw shadow and lines within range 2 2 2 2 2 2" xfId="14289" xr:uid="{00000000-0005-0000-0000-000014100000}"/>
    <cellStyle name="Draw shadow and lines within range 2 2 2 2 3" xfId="10372" xr:uid="{00000000-0005-0000-0000-000015100000}"/>
    <cellStyle name="Draw shadow and lines within range 2 2 2 2 3 2" xfId="15959" xr:uid="{00000000-0005-0000-0000-000016100000}"/>
    <cellStyle name="Draw shadow and lines within range 2 2 2 2 4" xfId="12251" xr:uid="{00000000-0005-0000-0000-000017100000}"/>
    <cellStyle name="Draw shadow and lines within range 2 2 2 3" xfId="7809" xr:uid="{00000000-0005-0000-0000-000018100000}"/>
    <cellStyle name="Draw shadow and lines within range 2 2 2 3 2" xfId="13396" xr:uid="{00000000-0005-0000-0000-000019100000}"/>
    <cellStyle name="Draw shadow and lines within range 2 2 2 4" xfId="9479" xr:uid="{00000000-0005-0000-0000-00001A100000}"/>
    <cellStyle name="Draw shadow and lines within range 2 2 2 4 2" xfId="15066" xr:uid="{00000000-0005-0000-0000-00001B100000}"/>
    <cellStyle name="Draw shadow and lines within range 2 2 2 5" xfId="11362" xr:uid="{00000000-0005-0000-0000-00001C100000}"/>
    <cellStyle name="Draw shadow and lines within range 2 2 3" xfId="5782" xr:uid="{00000000-0005-0000-0000-00001D100000}"/>
    <cellStyle name="Draw shadow and lines within range 2 2 3 2" xfId="6689" xr:uid="{00000000-0005-0000-0000-00001E100000}"/>
    <cellStyle name="Draw shadow and lines within range 2 2 3 2 2" xfId="8934" xr:uid="{00000000-0005-0000-0000-00001F100000}"/>
    <cellStyle name="Draw shadow and lines within range 2 2 3 2 2 2" xfId="14521" xr:uid="{00000000-0005-0000-0000-000020100000}"/>
    <cellStyle name="Draw shadow and lines within range 2 2 3 2 3" xfId="10604" xr:uid="{00000000-0005-0000-0000-000021100000}"/>
    <cellStyle name="Draw shadow and lines within range 2 2 3 2 3 2" xfId="16191" xr:uid="{00000000-0005-0000-0000-000022100000}"/>
    <cellStyle name="Draw shadow and lines within range 2 2 3 2 4" xfId="12483" xr:uid="{00000000-0005-0000-0000-000023100000}"/>
    <cellStyle name="Draw shadow and lines within range 2 2 3 3" xfId="8041" xr:uid="{00000000-0005-0000-0000-000024100000}"/>
    <cellStyle name="Draw shadow and lines within range 2 2 3 3 2" xfId="13628" xr:uid="{00000000-0005-0000-0000-000025100000}"/>
    <cellStyle name="Draw shadow and lines within range 2 2 3 4" xfId="9711" xr:uid="{00000000-0005-0000-0000-000026100000}"/>
    <cellStyle name="Draw shadow and lines within range 2 2 3 4 2" xfId="15298" xr:uid="{00000000-0005-0000-0000-000027100000}"/>
    <cellStyle name="Draw shadow and lines within range 2 2 3 5" xfId="11590" xr:uid="{00000000-0005-0000-0000-000028100000}"/>
    <cellStyle name="Draw shadow and lines within range 2 2 4" xfId="5478" xr:uid="{00000000-0005-0000-0000-000029100000}"/>
    <cellStyle name="Draw shadow and lines within range 2 2 4 2" xfId="6398" xr:uid="{00000000-0005-0000-0000-00002A100000}"/>
    <cellStyle name="Draw shadow and lines within range 2 2 4 2 2" xfId="8643" xr:uid="{00000000-0005-0000-0000-00002B100000}"/>
    <cellStyle name="Draw shadow and lines within range 2 2 4 2 2 2" xfId="14230" xr:uid="{00000000-0005-0000-0000-00002C100000}"/>
    <cellStyle name="Draw shadow and lines within range 2 2 4 2 3" xfId="10313" xr:uid="{00000000-0005-0000-0000-00002D100000}"/>
    <cellStyle name="Draw shadow and lines within range 2 2 4 2 3 2" xfId="15900" xr:uid="{00000000-0005-0000-0000-00002E100000}"/>
    <cellStyle name="Draw shadow and lines within range 2 2 4 2 4" xfId="12192" xr:uid="{00000000-0005-0000-0000-00002F100000}"/>
    <cellStyle name="Draw shadow and lines within range 2 2 4 3" xfId="7750" xr:uid="{00000000-0005-0000-0000-000030100000}"/>
    <cellStyle name="Draw shadow and lines within range 2 2 4 3 2" xfId="13337" xr:uid="{00000000-0005-0000-0000-000031100000}"/>
    <cellStyle name="Draw shadow and lines within range 2 2 4 4" xfId="7544" xr:uid="{00000000-0005-0000-0000-000032100000}"/>
    <cellStyle name="Draw shadow and lines within range 2 2 4 4 2" xfId="13138" xr:uid="{00000000-0005-0000-0000-000033100000}"/>
    <cellStyle name="Draw shadow and lines within range 2 2 4 5" xfId="11303" xr:uid="{00000000-0005-0000-0000-000034100000}"/>
    <cellStyle name="Draw shadow and lines within range 2 2 5" xfId="6074" xr:uid="{00000000-0005-0000-0000-000035100000}"/>
    <cellStyle name="Draw shadow and lines within range 2 2 5 2" xfId="6972" xr:uid="{00000000-0005-0000-0000-000036100000}"/>
    <cellStyle name="Draw shadow and lines within range 2 2 5 2 2" xfId="9217" xr:uid="{00000000-0005-0000-0000-000037100000}"/>
    <cellStyle name="Draw shadow and lines within range 2 2 5 2 2 2" xfId="14804" xr:uid="{00000000-0005-0000-0000-000038100000}"/>
    <cellStyle name="Draw shadow and lines within range 2 2 5 2 3" xfId="10887" xr:uid="{00000000-0005-0000-0000-000039100000}"/>
    <cellStyle name="Draw shadow and lines within range 2 2 5 2 3 2" xfId="16474" xr:uid="{00000000-0005-0000-0000-00003A100000}"/>
    <cellStyle name="Draw shadow and lines within range 2 2 5 2 4" xfId="12766" xr:uid="{00000000-0005-0000-0000-00003B100000}"/>
    <cellStyle name="Draw shadow and lines within range 2 2 5 3" xfId="8324" xr:uid="{00000000-0005-0000-0000-00003C100000}"/>
    <cellStyle name="Draw shadow and lines within range 2 2 5 3 2" xfId="13911" xr:uid="{00000000-0005-0000-0000-00003D100000}"/>
    <cellStyle name="Draw shadow and lines within range 2 2 5 4" xfId="9994" xr:uid="{00000000-0005-0000-0000-00003E100000}"/>
    <cellStyle name="Draw shadow and lines within range 2 2 5 4 2" xfId="15581" xr:uid="{00000000-0005-0000-0000-00003F100000}"/>
    <cellStyle name="Draw shadow and lines within range 2 2 5 5" xfId="11873" xr:uid="{00000000-0005-0000-0000-000040100000}"/>
    <cellStyle name="Draw shadow and lines within range 2 2 6" xfId="5810" xr:uid="{00000000-0005-0000-0000-000041100000}"/>
    <cellStyle name="Draw shadow and lines within range 2 2 6 2" xfId="6717" xr:uid="{00000000-0005-0000-0000-000042100000}"/>
    <cellStyle name="Draw shadow and lines within range 2 2 6 2 2" xfId="8962" xr:uid="{00000000-0005-0000-0000-000043100000}"/>
    <cellStyle name="Draw shadow and lines within range 2 2 6 2 2 2" xfId="14549" xr:uid="{00000000-0005-0000-0000-000044100000}"/>
    <cellStyle name="Draw shadow and lines within range 2 2 6 2 3" xfId="10632" xr:uid="{00000000-0005-0000-0000-000045100000}"/>
    <cellStyle name="Draw shadow and lines within range 2 2 6 2 3 2" xfId="16219" xr:uid="{00000000-0005-0000-0000-000046100000}"/>
    <cellStyle name="Draw shadow and lines within range 2 2 6 2 4" xfId="12511" xr:uid="{00000000-0005-0000-0000-000047100000}"/>
    <cellStyle name="Draw shadow and lines within range 2 2 6 3" xfId="8069" xr:uid="{00000000-0005-0000-0000-000048100000}"/>
    <cellStyle name="Draw shadow and lines within range 2 2 6 3 2" xfId="13656" xr:uid="{00000000-0005-0000-0000-000049100000}"/>
    <cellStyle name="Draw shadow and lines within range 2 2 6 4" xfId="9739" xr:uid="{00000000-0005-0000-0000-00004A100000}"/>
    <cellStyle name="Draw shadow and lines within range 2 2 6 4 2" xfId="15326" xr:uid="{00000000-0005-0000-0000-00004B100000}"/>
    <cellStyle name="Draw shadow and lines within range 2 2 6 5" xfId="11618" xr:uid="{00000000-0005-0000-0000-00004C100000}"/>
    <cellStyle name="Draw shadow and lines within range 2 3" xfId="5537" xr:uid="{00000000-0005-0000-0000-00004D100000}"/>
    <cellStyle name="Draw shadow and lines within range 2 3 2" xfId="6456" xr:uid="{00000000-0005-0000-0000-00004E100000}"/>
    <cellStyle name="Draw shadow and lines within range 2 3 2 2" xfId="8701" xr:uid="{00000000-0005-0000-0000-00004F100000}"/>
    <cellStyle name="Draw shadow and lines within range 2 3 2 2 2" xfId="14288" xr:uid="{00000000-0005-0000-0000-000050100000}"/>
    <cellStyle name="Draw shadow and lines within range 2 3 2 3" xfId="10371" xr:uid="{00000000-0005-0000-0000-000051100000}"/>
    <cellStyle name="Draw shadow and lines within range 2 3 2 3 2" xfId="15958" xr:uid="{00000000-0005-0000-0000-000052100000}"/>
    <cellStyle name="Draw shadow and lines within range 2 3 2 4" xfId="12250" xr:uid="{00000000-0005-0000-0000-000053100000}"/>
    <cellStyle name="Draw shadow and lines within range 2 3 3" xfId="7808" xr:uid="{00000000-0005-0000-0000-000054100000}"/>
    <cellStyle name="Draw shadow and lines within range 2 3 3 2" xfId="13395" xr:uid="{00000000-0005-0000-0000-000055100000}"/>
    <cellStyle name="Draw shadow and lines within range 2 3 4" xfId="9478" xr:uid="{00000000-0005-0000-0000-000056100000}"/>
    <cellStyle name="Draw shadow and lines within range 2 3 4 2" xfId="15065" xr:uid="{00000000-0005-0000-0000-000057100000}"/>
    <cellStyle name="Draw shadow and lines within range 2 3 5" xfId="11361" xr:uid="{00000000-0005-0000-0000-000058100000}"/>
    <cellStyle name="Draw shadow and lines within range 2 4" xfId="5688" xr:uid="{00000000-0005-0000-0000-000059100000}"/>
    <cellStyle name="Draw shadow and lines within range 2 4 2" xfId="6599" xr:uid="{00000000-0005-0000-0000-00005A100000}"/>
    <cellStyle name="Draw shadow and lines within range 2 4 2 2" xfId="8844" xr:uid="{00000000-0005-0000-0000-00005B100000}"/>
    <cellStyle name="Draw shadow and lines within range 2 4 2 2 2" xfId="14431" xr:uid="{00000000-0005-0000-0000-00005C100000}"/>
    <cellStyle name="Draw shadow and lines within range 2 4 2 3" xfId="10514" xr:uid="{00000000-0005-0000-0000-00005D100000}"/>
    <cellStyle name="Draw shadow and lines within range 2 4 2 3 2" xfId="16101" xr:uid="{00000000-0005-0000-0000-00005E100000}"/>
    <cellStyle name="Draw shadow and lines within range 2 4 2 4" xfId="12393" xr:uid="{00000000-0005-0000-0000-00005F100000}"/>
    <cellStyle name="Draw shadow and lines within range 2 4 3" xfId="7951" xr:uid="{00000000-0005-0000-0000-000060100000}"/>
    <cellStyle name="Draw shadow and lines within range 2 4 3 2" xfId="13538" xr:uid="{00000000-0005-0000-0000-000061100000}"/>
    <cellStyle name="Draw shadow and lines within range 2 4 4" xfId="9621" xr:uid="{00000000-0005-0000-0000-000062100000}"/>
    <cellStyle name="Draw shadow and lines within range 2 4 4 2" xfId="15208" xr:uid="{00000000-0005-0000-0000-000063100000}"/>
    <cellStyle name="Draw shadow and lines within range 2 4 5" xfId="11502" xr:uid="{00000000-0005-0000-0000-000064100000}"/>
    <cellStyle name="Draw shadow and lines within range 2 5" xfId="5856" xr:uid="{00000000-0005-0000-0000-000065100000}"/>
    <cellStyle name="Draw shadow and lines within range 2 5 2" xfId="6760" xr:uid="{00000000-0005-0000-0000-000066100000}"/>
    <cellStyle name="Draw shadow and lines within range 2 5 2 2" xfId="9005" xr:uid="{00000000-0005-0000-0000-000067100000}"/>
    <cellStyle name="Draw shadow and lines within range 2 5 2 2 2" xfId="14592" xr:uid="{00000000-0005-0000-0000-000068100000}"/>
    <cellStyle name="Draw shadow and lines within range 2 5 2 3" xfId="10675" xr:uid="{00000000-0005-0000-0000-000069100000}"/>
    <cellStyle name="Draw shadow and lines within range 2 5 2 3 2" xfId="16262" xr:uid="{00000000-0005-0000-0000-00006A100000}"/>
    <cellStyle name="Draw shadow and lines within range 2 5 2 4" xfId="12554" xr:uid="{00000000-0005-0000-0000-00006B100000}"/>
    <cellStyle name="Draw shadow and lines within range 2 5 3" xfId="8112" xr:uid="{00000000-0005-0000-0000-00006C100000}"/>
    <cellStyle name="Draw shadow and lines within range 2 5 3 2" xfId="13699" xr:uid="{00000000-0005-0000-0000-00006D100000}"/>
    <cellStyle name="Draw shadow and lines within range 2 5 4" xfId="9782" xr:uid="{00000000-0005-0000-0000-00006E100000}"/>
    <cellStyle name="Draw shadow and lines within range 2 5 4 2" xfId="15369" xr:uid="{00000000-0005-0000-0000-00006F100000}"/>
    <cellStyle name="Draw shadow and lines within range 2 5 5" xfId="11661" xr:uid="{00000000-0005-0000-0000-000070100000}"/>
    <cellStyle name="Draw shadow and lines within range 2 6" xfId="6142" xr:uid="{00000000-0005-0000-0000-000071100000}"/>
    <cellStyle name="Draw shadow and lines within range 2 6 2" xfId="7040" xr:uid="{00000000-0005-0000-0000-000072100000}"/>
    <cellStyle name="Draw shadow and lines within range 2 6 2 2" xfId="9285" xr:uid="{00000000-0005-0000-0000-000073100000}"/>
    <cellStyle name="Draw shadow and lines within range 2 6 2 2 2" xfId="14872" xr:uid="{00000000-0005-0000-0000-000074100000}"/>
    <cellStyle name="Draw shadow and lines within range 2 6 2 3" xfId="10955" xr:uid="{00000000-0005-0000-0000-000075100000}"/>
    <cellStyle name="Draw shadow and lines within range 2 6 2 3 2" xfId="16542" xr:uid="{00000000-0005-0000-0000-000076100000}"/>
    <cellStyle name="Draw shadow and lines within range 2 6 2 4" xfId="12834" xr:uid="{00000000-0005-0000-0000-000077100000}"/>
    <cellStyle name="Draw shadow and lines within range 2 6 3" xfId="8392" xr:uid="{00000000-0005-0000-0000-000078100000}"/>
    <cellStyle name="Draw shadow and lines within range 2 6 3 2" xfId="13979" xr:uid="{00000000-0005-0000-0000-000079100000}"/>
    <cellStyle name="Draw shadow and lines within range 2 6 4" xfId="10062" xr:uid="{00000000-0005-0000-0000-00007A100000}"/>
    <cellStyle name="Draw shadow and lines within range 2 6 4 2" xfId="15649" xr:uid="{00000000-0005-0000-0000-00007B100000}"/>
    <cellStyle name="Draw shadow and lines within range 2 6 5" xfId="11941" xr:uid="{00000000-0005-0000-0000-00007C100000}"/>
    <cellStyle name="Draw shadow and lines within range 2 7" xfId="5887" xr:uid="{00000000-0005-0000-0000-00007D100000}"/>
    <cellStyle name="Draw shadow and lines within range 2 7 2" xfId="6790" xr:uid="{00000000-0005-0000-0000-00007E100000}"/>
    <cellStyle name="Draw shadow and lines within range 2 7 2 2" xfId="9035" xr:uid="{00000000-0005-0000-0000-00007F100000}"/>
    <cellStyle name="Draw shadow and lines within range 2 7 2 2 2" xfId="14622" xr:uid="{00000000-0005-0000-0000-000080100000}"/>
    <cellStyle name="Draw shadow and lines within range 2 7 2 3" xfId="10705" xr:uid="{00000000-0005-0000-0000-000081100000}"/>
    <cellStyle name="Draw shadow and lines within range 2 7 2 3 2" xfId="16292" xr:uid="{00000000-0005-0000-0000-000082100000}"/>
    <cellStyle name="Draw shadow and lines within range 2 7 2 4" xfId="12584" xr:uid="{00000000-0005-0000-0000-000083100000}"/>
    <cellStyle name="Draw shadow and lines within range 2 7 3" xfId="8142" xr:uid="{00000000-0005-0000-0000-000084100000}"/>
    <cellStyle name="Draw shadow and lines within range 2 7 3 2" xfId="13729" xr:uid="{00000000-0005-0000-0000-000085100000}"/>
    <cellStyle name="Draw shadow and lines within range 2 7 4" xfId="9812" xr:uid="{00000000-0005-0000-0000-000086100000}"/>
    <cellStyle name="Draw shadow and lines within range 2 7 4 2" xfId="15399" xr:uid="{00000000-0005-0000-0000-000087100000}"/>
    <cellStyle name="Draw shadow and lines within range 2 7 5" xfId="11691" xr:uid="{00000000-0005-0000-0000-000088100000}"/>
    <cellStyle name="Draw shadow and lines within range 3" xfId="5536" xr:uid="{00000000-0005-0000-0000-000089100000}"/>
    <cellStyle name="Draw shadow and lines within range 3 2" xfId="6455" xr:uid="{00000000-0005-0000-0000-00008A100000}"/>
    <cellStyle name="Draw shadow and lines within range 3 2 2" xfId="8700" xr:uid="{00000000-0005-0000-0000-00008B100000}"/>
    <cellStyle name="Draw shadow and lines within range 3 2 2 2" xfId="14287" xr:uid="{00000000-0005-0000-0000-00008C100000}"/>
    <cellStyle name="Draw shadow and lines within range 3 2 3" xfId="10370" xr:uid="{00000000-0005-0000-0000-00008D100000}"/>
    <cellStyle name="Draw shadow and lines within range 3 2 3 2" xfId="15957" xr:uid="{00000000-0005-0000-0000-00008E100000}"/>
    <cellStyle name="Draw shadow and lines within range 3 2 4" xfId="12249" xr:uid="{00000000-0005-0000-0000-00008F100000}"/>
    <cellStyle name="Draw shadow and lines within range 3 3" xfId="7807" xr:uid="{00000000-0005-0000-0000-000090100000}"/>
    <cellStyle name="Draw shadow and lines within range 3 3 2" xfId="13394" xr:uid="{00000000-0005-0000-0000-000091100000}"/>
    <cellStyle name="Draw shadow and lines within range 3 4" xfId="7524" xr:uid="{00000000-0005-0000-0000-000092100000}"/>
    <cellStyle name="Draw shadow and lines within range 3 4 2" xfId="13119" xr:uid="{00000000-0005-0000-0000-000093100000}"/>
    <cellStyle name="Draw shadow and lines within range 3 5" xfId="11360" xr:uid="{00000000-0005-0000-0000-000094100000}"/>
    <cellStyle name="Draw shadow and lines within range 4" xfId="5597" xr:uid="{00000000-0005-0000-0000-000095100000}"/>
    <cellStyle name="Draw shadow and lines within range 4 2" xfId="6512" xr:uid="{00000000-0005-0000-0000-000096100000}"/>
    <cellStyle name="Draw shadow and lines within range 4 2 2" xfId="8757" xr:uid="{00000000-0005-0000-0000-000097100000}"/>
    <cellStyle name="Draw shadow and lines within range 4 2 2 2" xfId="14344" xr:uid="{00000000-0005-0000-0000-000098100000}"/>
    <cellStyle name="Draw shadow and lines within range 4 2 3" xfId="10427" xr:uid="{00000000-0005-0000-0000-000099100000}"/>
    <cellStyle name="Draw shadow and lines within range 4 2 3 2" xfId="16014" xr:uid="{00000000-0005-0000-0000-00009A100000}"/>
    <cellStyle name="Draw shadow and lines within range 4 2 4" xfId="12306" xr:uid="{00000000-0005-0000-0000-00009B100000}"/>
    <cellStyle name="Draw shadow and lines within range 4 3" xfId="7864" xr:uid="{00000000-0005-0000-0000-00009C100000}"/>
    <cellStyle name="Draw shadow and lines within range 4 3 2" xfId="13451" xr:uid="{00000000-0005-0000-0000-00009D100000}"/>
    <cellStyle name="Draw shadow and lines within range 4 4" xfId="9534" xr:uid="{00000000-0005-0000-0000-00009E100000}"/>
    <cellStyle name="Draw shadow and lines within range 4 4 2" xfId="15121" xr:uid="{00000000-0005-0000-0000-00009F100000}"/>
    <cellStyle name="Draw shadow and lines within range 4 5" xfId="11415" xr:uid="{00000000-0005-0000-0000-0000A0100000}"/>
    <cellStyle name="Draw shadow and lines within range 5" xfId="5765" xr:uid="{00000000-0005-0000-0000-0000A1100000}"/>
    <cellStyle name="Draw shadow and lines within range 5 2" xfId="6673" xr:uid="{00000000-0005-0000-0000-0000A2100000}"/>
    <cellStyle name="Draw shadow and lines within range 5 2 2" xfId="8918" xr:uid="{00000000-0005-0000-0000-0000A3100000}"/>
    <cellStyle name="Draw shadow and lines within range 5 2 2 2" xfId="14505" xr:uid="{00000000-0005-0000-0000-0000A4100000}"/>
    <cellStyle name="Draw shadow and lines within range 5 2 3" xfId="10588" xr:uid="{00000000-0005-0000-0000-0000A5100000}"/>
    <cellStyle name="Draw shadow and lines within range 5 2 3 2" xfId="16175" xr:uid="{00000000-0005-0000-0000-0000A6100000}"/>
    <cellStyle name="Draw shadow and lines within range 5 2 4" xfId="12467" xr:uid="{00000000-0005-0000-0000-0000A7100000}"/>
    <cellStyle name="Draw shadow and lines within range 5 3" xfId="8025" xr:uid="{00000000-0005-0000-0000-0000A8100000}"/>
    <cellStyle name="Draw shadow and lines within range 5 3 2" xfId="13612" xr:uid="{00000000-0005-0000-0000-0000A9100000}"/>
    <cellStyle name="Draw shadow and lines within range 5 4" xfId="9695" xr:uid="{00000000-0005-0000-0000-0000AA100000}"/>
    <cellStyle name="Draw shadow and lines within range 5 4 2" xfId="15282" xr:uid="{00000000-0005-0000-0000-0000AB100000}"/>
    <cellStyle name="Draw shadow and lines within range 5 5" xfId="11574" xr:uid="{00000000-0005-0000-0000-0000AC100000}"/>
    <cellStyle name="Draw shadow and lines within range 6" xfId="5753" xr:uid="{00000000-0005-0000-0000-0000AD100000}"/>
    <cellStyle name="Draw shadow and lines within range 6 2" xfId="6661" xr:uid="{00000000-0005-0000-0000-0000AE100000}"/>
    <cellStyle name="Draw shadow and lines within range 6 2 2" xfId="8906" xr:uid="{00000000-0005-0000-0000-0000AF100000}"/>
    <cellStyle name="Draw shadow and lines within range 6 2 2 2" xfId="14493" xr:uid="{00000000-0005-0000-0000-0000B0100000}"/>
    <cellStyle name="Draw shadow and lines within range 6 2 3" xfId="10576" xr:uid="{00000000-0005-0000-0000-0000B1100000}"/>
    <cellStyle name="Draw shadow and lines within range 6 2 3 2" xfId="16163" xr:uid="{00000000-0005-0000-0000-0000B2100000}"/>
    <cellStyle name="Draw shadow and lines within range 6 2 4" xfId="12455" xr:uid="{00000000-0005-0000-0000-0000B3100000}"/>
    <cellStyle name="Draw shadow and lines within range 6 3" xfId="8013" xr:uid="{00000000-0005-0000-0000-0000B4100000}"/>
    <cellStyle name="Draw shadow and lines within range 6 3 2" xfId="13600" xr:uid="{00000000-0005-0000-0000-0000B5100000}"/>
    <cellStyle name="Draw shadow and lines within range 6 4" xfId="9683" xr:uid="{00000000-0005-0000-0000-0000B6100000}"/>
    <cellStyle name="Draw shadow and lines within range 6 4 2" xfId="15270" xr:uid="{00000000-0005-0000-0000-0000B7100000}"/>
    <cellStyle name="Draw shadow and lines within range 6 5" xfId="11562" xr:uid="{00000000-0005-0000-0000-0000B8100000}"/>
    <cellStyle name="Draw shadow and lines within range 7" xfId="5551" xr:uid="{00000000-0005-0000-0000-0000B9100000}"/>
    <cellStyle name="Draw shadow and lines within range 7 2" xfId="6469" xr:uid="{00000000-0005-0000-0000-0000BA100000}"/>
    <cellStyle name="Draw shadow and lines within range 7 2 2" xfId="8714" xr:uid="{00000000-0005-0000-0000-0000BB100000}"/>
    <cellStyle name="Draw shadow and lines within range 7 2 2 2" xfId="14301" xr:uid="{00000000-0005-0000-0000-0000BC100000}"/>
    <cellStyle name="Draw shadow and lines within range 7 2 3" xfId="10384" xr:uid="{00000000-0005-0000-0000-0000BD100000}"/>
    <cellStyle name="Draw shadow and lines within range 7 2 3 2" xfId="15971" xr:uid="{00000000-0005-0000-0000-0000BE100000}"/>
    <cellStyle name="Draw shadow and lines within range 7 2 4" xfId="12263" xr:uid="{00000000-0005-0000-0000-0000BF100000}"/>
    <cellStyle name="Draw shadow and lines within range 7 3" xfId="7821" xr:uid="{00000000-0005-0000-0000-0000C0100000}"/>
    <cellStyle name="Draw shadow and lines within range 7 3 2" xfId="13408" xr:uid="{00000000-0005-0000-0000-0000C1100000}"/>
    <cellStyle name="Draw shadow and lines within range 7 4" xfId="9491" xr:uid="{00000000-0005-0000-0000-0000C2100000}"/>
    <cellStyle name="Draw shadow and lines within range 7 4 2" xfId="15078" xr:uid="{00000000-0005-0000-0000-0000C3100000}"/>
    <cellStyle name="Draw shadow and lines within range 7 5" xfId="11374" xr:uid="{00000000-0005-0000-0000-0000C4100000}"/>
    <cellStyle name="Emphasis 1" xfId="2165" xr:uid="{00000000-0005-0000-0000-0000C5100000}"/>
    <cellStyle name="Emphasis 2" xfId="2166" xr:uid="{00000000-0005-0000-0000-0000C6100000}"/>
    <cellStyle name="Emphasis 3" xfId="2167" xr:uid="{00000000-0005-0000-0000-0000C7100000}"/>
    <cellStyle name="Enlarge title text, yellow on blue" xfId="928" xr:uid="{00000000-0005-0000-0000-0000C8100000}"/>
    <cellStyle name="Explanatory Text" xfId="15" builtinId="53" customBuiltin="1"/>
    <cellStyle name="Explanatory Text 10" xfId="2467" xr:uid="{00000000-0005-0000-0000-0000CA100000}"/>
    <cellStyle name="Explanatory Text 11" xfId="2484" xr:uid="{00000000-0005-0000-0000-0000CB100000}"/>
    <cellStyle name="Explanatory Text 12" xfId="2508" xr:uid="{00000000-0005-0000-0000-0000CC100000}"/>
    <cellStyle name="Explanatory Text 13" xfId="2537" xr:uid="{00000000-0005-0000-0000-0000CD100000}"/>
    <cellStyle name="Explanatory Text 14" xfId="3263" xr:uid="{00000000-0005-0000-0000-0000CE100000}"/>
    <cellStyle name="Explanatory Text 2" xfId="271" xr:uid="{00000000-0005-0000-0000-0000CF100000}"/>
    <cellStyle name="Explanatory Text 2 2" xfId="930" xr:uid="{00000000-0005-0000-0000-0000D0100000}"/>
    <cellStyle name="Explanatory Text 2 2 2" xfId="3686" xr:uid="{00000000-0005-0000-0000-0000D1100000}"/>
    <cellStyle name="Explanatory Text 3" xfId="931" xr:uid="{00000000-0005-0000-0000-0000D2100000}"/>
    <cellStyle name="Explanatory Text 3 2" xfId="3265" xr:uid="{00000000-0005-0000-0000-0000D3100000}"/>
    <cellStyle name="Explanatory Text 3 2 2" xfId="3687" xr:uid="{00000000-0005-0000-0000-0000D4100000}"/>
    <cellStyle name="Explanatory Text 3 3" xfId="3264" xr:uid="{00000000-0005-0000-0000-0000D5100000}"/>
    <cellStyle name="Explanatory Text 3 3 2" xfId="3688" xr:uid="{00000000-0005-0000-0000-0000D6100000}"/>
    <cellStyle name="Explanatory Text 3 4" xfId="3689" xr:uid="{00000000-0005-0000-0000-0000D7100000}"/>
    <cellStyle name="Explanatory Text 3 5" xfId="2332" xr:uid="{00000000-0005-0000-0000-0000D8100000}"/>
    <cellStyle name="Explanatory Text 4" xfId="929" xr:uid="{00000000-0005-0000-0000-0000D9100000}"/>
    <cellStyle name="Explanatory Text 4 2" xfId="3690" xr:uid="{00000000-0005-0000-0000-0000DA100000}"/>
    <cellStyle name="Explanatory Text 4 3" xfId="2334" xr:uid="{00000000-0005-0000-0000-0000DB100000}"/>
    <cellStyle name="Explanatory Text 5" xfId="2347" xr:uid="{00000000-0005-0000-0000-0000DC100000}"/>
    <cellStyle name="Explanatory Text 5 2" xfId="3691" xr:uid="{00000000-0005-0000-0000-0000DD100000}"/>
    <cellStyle name="Explanatory Text 6" xfId="2373" xr:uid="{00000000-0005-0000-0000-0000DE100000}"/>
    <cellStyle name="Explanatory Text 7" xfId="2411" xr:uid="{00000000-0005-0000-0000-0000DF100000}"/>
    <cellStyle name="Explanatory Text 8" xfId="2423" xr:uid="{00000000-0005-0000-0000-0000E0100000}"/>
    <cellStyle name="Explanatory Text 9" xfId="2445" xr:uid="{00000000-0005-0000-0000-0000E1100000}"/>
    <cellStyle name="F2" xfId="239" xr:uid="{00000000-0005-0000-0000-0000E2100000}"/>
    <cellStyle name="F2 2" xfId="289" xr:uid="{00000000-0005-0000-0000-0000E3100000}"/>
    <cellStyle name="F2 2 2" xfId="934" xr:uid="{00000000-0005-0000-0000-0000E4100000}"/>
    <cellStyle name="F2 2 3" xfId="933" xr:uid="{00000000-0005-0000-0000-0000E5100000}"/>
    <cellStyle name="F2 2 4" xfId="4059" xr:uid="{00000000-0005-0000-0000-0000E6100000}"/>
    <cellStyle name="F2 3" xfId="932" xr:uid="{00000000-0005-0000-0000-0000E7100000}"/>
    <cellStyle name="F2 4" xfId="4025" xr:uid="{00000000-0005-0000-0000-0000E8100000}"/>
    <cellStyle name="F3" xfId="240" xr:uid="{00000000-0005-0000-0000-0000E9100000}"/>
    <cellStyle name="F3 2" xfId="290" xr:uid="{00000000-0005-0000-0000-0000EA100000}"/>
    <cellStyle name="F3 2 2" xfId="937" xr:uid="{00000000-0005-0000-0000-0000EB100000}"/>
    <cellStyle name="F3 2 3" xfId="936" xr:uid="{00000000-0005-0000-0000-0000EC100000}"/>
    <cellStyle name="F3 2 4" xfId="4060" xr:uid="{00000000-0005-0000-0000-0000ED100000}"/>
    <cellStyle name="F3 3" xfId="935" xr:uid="{00000000-0005-0000-0000-0000EE100000}"/>
    <cellStyle name="F3 4" xfId="4026" xr:uid="{00000000-0005-0000-0000-0000EF100000}"/>
    <cellStyle name="F4" xfId="241" xr:uid="{00000000-0005-0000-0000-0000F0100000}"/>
    <cellStyle name="F4 2" xfId="291" xr:uid="{00000000-0005-0000-0000-0000F1100000}"/>
    <cellStyle name="F4 2 2" xfId="940" xr:uid="{00000000-0005-0000-0000-0000F2100000}"/>
    <cellStyle name="F4 2 3" xfId="939" xr:uid="{00000000-0005-0000-0000-0000F3100000}"/>
    <cellStyle name="F4 2 4" xfId="4061" xr:uid="{00000000-0005-0000-0000-0000F4100000}"/>
    <cellStyle name="F4 3" xfId="938" xr:uid="{00000000-0005-0000-0000-0000F5100000}"/>
    <cellStyle name="F4 4" xfId="4027" xr:uid="{00000000-0005-0000-0000-0000F6100000}"/>
    <cellStyle name="F5" xfId="242" xr:uid="{00000000-0005-0000-0000-0000F7100000}"/>
    <cellStyle name="F5 2" xfId="292" xr:uid="{00000000-0005-0000-0000-0000F8100000}"/>
    <cellStyle name="F5 2 2" xfId="943" xr:uid="{00000000-0005-0000-0000-0000F9100000}"/>
    <cellStyle name="F5 2 3" xfId="942" xr:uid="{00000000-0005-0000-0000-0000FA100000}"/>
    <cellStyle name="F5 2 4" xfId="4062" xr:uid="{00000000-0005-0000-0000-0000FB100000}"/>
    <cellStyle name="F5 3" xfId="941" xr:uid="{00000000-0005-0000-0000-0000FC100000}"/>
    <cellStyle name="F5 4" xfId="4028" xr:uid="{00000000-0005-0000-0000-0000FD100000}"/>
    <cellStyle name="F6" xfId="243" xr:uid="{00000000-0005-0000-0000-0000FE100000}"/>
    <cellStyle name="F6 2" xfId="293" xr:uid="{00000000-0005-0000-0000-0000FF100000}"/>
    <cellStyle name="F6 2 2" xfId="946" xr:uid="{00000000-0005-0000-0000-000000110000}"/>
    <cellStyle name="F6 2 3" xfId="945" xr:uid="{00000000-0005-0000-0000-000001110000}"/>
    <cellStyle name="F6 2 4" xfId="4063" xr:uid="{00000000-0005-0000-0000-000002110000}"/>
    <cellStyle name="F6 3" xfId="944" xr:uid="{00000000-0005-0000-0000-000003110000}"/>
    <cellStyle name="F6 4" xfId="4029" xr:uid="{00000000-0005-0000-0000-000004110000}"/>
    <cellStyle name="F7" xfId="244" xr:uid="{00000000-0005-0000-0000-000005110000}"/>
    <cellStyle name="F7 2" xfId="294" xr:uid="{00000000-0005-0000-0000-000006110000}"/>
    <cellStyle name="F7 2 2" xfId="949" xr:uid="{00000000-0005-0000-0000-000007110000}"/>
    <cellStyle name="F7 2 3" xfId="948" xr:uid="{00000000-0005-0000-0000-000008110000}"/>
    <cellStyle name="F7 2 4" xfId="4064" xr:uid="{00000000-0005-0000-0000-000009110000}"/>
    <cellStyle name="F7 3" xfId="947" xr:uid="{00000000-0005-0000-0000-00000A110000}"/>
    <cellStyle name="F7 4" xfId="4030" xr:uid="{00000000-0005-0000-0000-00000B110000}"/>
    <cellStyle name="F8" xfId="245" xr:uid="{00000000-0005-0000-0000-00000C110000}"/>
    <cellStyle name="F8 2" xfId="295" xr:uid="{00000000-0005-0000-0000-00000D110000}"/>
    <cellStyle name="F8 2 2" xfId="952" xr:uid="{00000000-0005-0000-0000-00000E110000}"/>
    <cellStyle name="F8 2 3" xfId="951" xr:uid="{00000000-0005-0000-0000-00000F110000}"/>
    <cellStyle name="F8 2 4" xfId="4065" xr:uid="{00000000-0005-0000-0000-000010110000}"/>
    <cellStyle name="F8 3" xfId="950" xr:uid="{00000000-0005-0000-0000-000011110000}"/>
    <cellStyle name="F8 4" xfId="4031" xr:uid="{00000000-0005-0000-0000-000012110000}"/>
    <cellStyle name="Financial" xfId="150" xr:uid="{00000000-0005-0000-0000-000013110000}"/>
    <cellStyle name="Fixed" xfId="151" xr:uid="{00000000-0005-0000-0000-000014110000}"/>
    <cellStyle name="Fixed 2" xfId="953" xr:uid="{00000000-0005-0000-0000-000015110000}"/>
    <cellStyle name="Fixed 2 2" xfId="4340" xr:uid="{00000000-0005-0000-0000-000016110000}"/>
    <cellStyle name="Fixed 3" xfId="954" xr:uid="{00000000-0005-0000-0000-000017110000}"/>
    <cellStyle name="Fixed 3 2" xfId="4341" xr:uid="{00000000-0005-0000-0000-000018110000}"/>
    <cellStyle name="Fixed 4" xfId="4339" xr:uid="{00000000-0005-0000-0000-000019110000}"/>
    <cellStyle name="Fixed1 - Style1" xfId="152" xr:uid="{00000000-0005-0000-0000-00001A110000}"/>
    <cellStyle name="Fixed1 - Style2" xfId="153" xr:uid="{00000000-0005-0000-0000-00001B110000}"/>
    <cellStyle name="Fixed2 - Style2" xfId="154" xr:uid="{00000000-0005-0000-0000-00001C110000}"/>
    <cellStyle name="Format a column of totals" xfId="955" xr:uid="{00000000-0005-0000-0000-00001D110000}"/>
    <cellStyle name="Format a row of totals" xfId="956" xr:uid="{00000000-0005-0000-0000-00001E110000}"/>
    <cellStyle name="Format a row of totals 2" xfId="5553" xr:uid="{00000000-0005-0000-0000-00001F110000}"/>
    <cellStyle name="Format a row of totals 2 2" xfId="6470" xr:uid="{00000000-0005-0000-0000-000020110000}"/>
    <cellStyle name="Format a row of totals 2 2 2" xfId="8715" xr:uid="{00000000-0005-0000-0000-000021110000}"/>
    <cellStyle name="Format a row of totals 2 2 2 2" xfId="14302" xr:uid="{00000000-0005-0000-0000-000022110000}"/>
    <cellStyle name="Format a row of totals 2 2 3" xfId="10385" xr:uid="{00000000-0005-0000-0000-000023110000}"/>
    <cellStyle name="Format a row of totals 2 2 3 2" xfId="15972" xr:uid="{00000000-0005-0000-0000-000024110000}"/>
    <cellStyle name="Format a row of totals 2 2 4" xfId="12264" xr:uid="{00000000-0005-0000-0000-000025110000}"/>
    <cellStyle name="Format a row of totals 2 3" xfId="7822" xr:uid="{00000000-0005-0000-0000-000026110000}"/>
    <cellStyle name="Format a row of totals 2 3 2" xfId="13409" xr:uid="{00000000-0005-0000-0000-000027110000}"/>
    <cellStyle name="Format a row of totals 2 4" xfId="9492" xr:uid="{00000000-0005-0000-0000-000028110000}"/>
    <cellStyle name="Format a row of totals 2 4 2" xfId="15079" xr:uid="{00000000-0005-0000-0000-000029110000}"/>
    <cellStyle name="Format a row of totals 2 5" xfId="11375" xr:uid="{00000000-0005-0000-0000-00002A110000}"/>
    <cellStyle name="Format a row of totals 3" xfId="5595" xr:uid="{00000000-0005-0000-0000-00002B110000}"/>
    <cellStyle name="Format a row of totals 3 2" xfId="6510" xr:uid="{00000000-0005-0000-0000-00002C110000}"/>
    <cellStyle name="Format a row of totals 3 2 2" xfId="8755" xr:uid="{00000000-0005-0000-0000-00002D110000}"/>
    <cellStyle name="Format a row of totals 3 2 2 2" xfId="14342" xr:uid="{00000000-0005-0000-0000-00002E110000}"/>
    <cellStyle name="Format a row of totals 3 2 3" xfId="10425" xr:uid="{00000000-0005-0000-0000-00002F110000}"/>
    <cellStyle name="Format a row of totals 3 2 3 2" xfId="16012" xr:uid="{00000000-0005-0000-0000-000030110000}"/>
    <cellStyle name="Format a row of totals 3 2 4" xfId="12304" xr:uid="{00000000-0005-0000-0000-000031110000}"/>
    <cellStyle name="Format a row of totals 3 3" xfId="7862" xr:uid="{00000000-0005-0000-0000-000032110000}"/>
    <cellStyle name="Format a row of totals 3 3 2" xfId="13449" xr:uid="{00000000-0005-0000-0000-000033110000}"/>
    <cellStyle name="Format a row of totals 3 4" xfId="9532" xr:uid="{00000000-0005-0000-0000-000034110000}"/>
    <cellStyle name="Format a row of totals 3 4 2" xfId="15119" xr:uid="{00000000-0005-0000-0000-000035110000}"/>
    <cellStyle name="Format a row of totals 3 5" xfId="11413" xr:uid="{00000000-0005-0000-0000-000036110000}"/>
    <cellStyle name="Format a row of totals 4" xfId="5766" xr:uid="{00000000-0005-0000-0000-000037110000}"/>
    <cellStyle name="Format a row of totals 4 2" xfId="6674" xr:uid="{00000000-0005-0000-0000-000038110000}"/>
    <cellStyle name="Format a row of totals 4 2 2" xfId="8919" xr:uid="{00000000-0005-0000-0000-000039110000}"/>
    <cellStyle name="Format a row of totals 4 2 2 2" xfId="14506" xr:uid="{00000000-0005-0000-0000-00003A110000}"/>
    <cellStyle name="Format a row of totals 4 2 3" xfId="10589" xr:uid="{00000000-0005-0000-0000-00003B110000}"/>
    <cellStyle name="Format a row of totals 4 2 3 2" xfId="16176" xr:uid="{00000000-0005-0000-0000-00003C110000}"/>
    <cellStyle name="Format a row of totals 4 2 4" xfId="12468" xr:uid="{00000000-0005-0000-0000-00003D110000}"/>
    <cellStyle name="Format a row of totals 4 3" xfId="8026" xr:uid="{00000000-0005-0000-0000-00003E110000}"/>
    <cellStyle name="Format a row of totals 4 3 2" xfId="13613" xr:uid="{00000000-0005-0000-0000-00003F110000}"/>
    <cellStyle name="Format a row of totals 4 4" xfId="9696" xr:uid="{00000000-0005-0000-0000-000040110000}"/>
    <cellStyle name="Format a row of totals 4 4 2" xfId="15283" xr:uid="{00000000-0005-0000-0000-000041110000}"/>
    <cellStyle name="Format a row of totals 4 5" xfId="11575" xr:uid="{00000000-0005-0000-0000-000042110000}"/>
    <cellStyle name="Format a row of totals 5" xfId="5699" xr:uid="{00000000-0005-0000-0000-000043110000}"/>
    <cellStyle name="Format a row of totals 5 2" xfId="6609" xr:uid="{00000000-0005-0000-0000-000044110000}"/>
    <cellStyle name="Format a row of totals 5 2 2" xfId="8854" xr:uid="{00000000-0005-0000-0000-000045110000}"/>
    <cellStyle name="Format a row of totals 5 2 2 2" xfId="14441" xr:uid="{00000000-0005-0000-0000-000046110000}"/>
    <cellStyle name="Format a row of totals 5 2 3" xfId="10524" xr:uid="{00000000-0005-0000-0000-000047110000}"/>
    <cellStyle name="Format a row of totals 5 2 3 2" xfId="16111" xr:uid="{00000000-0005-0000-0000-000048110000}"/>
    <cellStyle name="Format a row of totals 5 2 4" xfId="12403" xr:uid="{00000000-0005-0000-0000-000049110000}"/>
    <cellStyle name="Format a row of totals 5 3" xfId="7961" xr:uid="{00000000-0005-0000-0000-00004A110000}"/>
    <cellStyle name="Format a row of totals 5 3 2" xfId="13548" xr:uid="{00000000-0005-0000-0000-00004B110000}"/>
    <cellStyle name="Format a row of totals 5 4" xfId="9631" xr:uid="{00000000-0005-0000-0000-00004C110000}"/>
    <cellStyle name="Format a row of totals 5 4 2" xfId="15218" xr:uid="{00000000-0005-0000-0000-00004D110000}"/>
    <cellStyle name="Format a row of totals 5 5" xfId="11512" xr:uid="{00000000-0005-0000-0000-00004E110000}"/>
    <cellStyle name="Format a row of totals 6" xfId="5851" xr:uid="{00000000-0005-0000-0000-00004F110000}"/>
    <cellStyle name="Format a row of totals 6 2" xfId="6756" xr:uid="{00000000-0005-0000-0000-000050110000}"/>
    <cellStyle name="Format a row of totals 6 2 2" xfId="9001" xr:uid="{00000000-0005-0000-0000-000051110000}"/>
    <cellStyle name="Format a row of totals 6 2 2 2" xfId="14588" xr:uid="{00000000-0005-0000-0000-000052110000}"/>
    <cellStyle name="Format a row of totals 6 2 3" xfId="10671" xr:uid="{00000000-0005-0000-0000-000053110000}"/>
    <cellStyle name="Format a row of totals 6 2 3 2" xfId="16258" xr:uid="{00000000-0005-0000-0000-000054110000}"/>
    <cellStyle name="Format a row of totals 6 2 4" xfId="12550" xr:uid="{00000000-0005-0000-0000-000055110000}"/>
    <cellStyle name="Format a row of totals 6 3" xfId="8108" xr:uid="{00000000-0005-0000-0000-000056110000}"/>
    <cellStyle name="Format a row of totals 6 3 2" xfId="13695" xr:uid="{00000000-0005-0000-0000-000057110000}"/>
    <cellStyle name="Format a row of totals 6 4" xfId="9778" xr:uid="{00000000-0005-0000-0000-000058110000}"/>
    <cellStyle name="Format a row of totals 6 4 2" xfId="15365" xr:uid="{00000000-0005-0000-0000-000059110000}"/>
    <cellStyle name="Format a row of totals 6 5" xfId="11657" xr:uid="{00000000-0005-0000-0000-00005A110000}"/>
    <cellStyle name="Format text as bold, black on yellow" xfId="957" xr:uid="{00000000-0005-0000-0000-00005B110000}"/>
    <cellStyle name="Format text as bold, black on yellow 2" xfId="5554" xr:uid="{00000000-0005-0000-0000-00005C110000}"/>
    <cellStyle name="Format text as bold, black on yellow 2 2" xfId="6471" xr:uid="{00000000-0005-0000-0000-00005D110000}"/>
    <cellStyle name="Format text as bold, black on yellow 2 2 2" xfId="8716" xr:uid="{00000000-0005-0000-0000-00005E110000}"/>
    <cellStyle name="Format text as bold, black on yellow 2 2 2 2" xfId="14303" xr:uid="{00000000-0005-0000-0000-00005F110000}"/>
    <cellStyle name="Format text as bold, black on yellow 2 2 3" xfId="10386" xr:uid="{00000000-0005-0000-0000-000060110000}"/>
    <cellStyle name="Format text as bold, black on yellow 2 2 3 2" xfId="15973" xr:uid="{00000000-0005-0000-0000-000061110000}"/>
    <cellStyle name="Format text as bold, black on yellow 2 2 4" xfId="12265" xr:uid="{00000000-0005-0000-0000-000062110000}"/>
    <cellStyle name="Format text as bold, black on yellow 2 3" xfId="7823" xr:uid="{00000000-0005-0000-0000-000063110000}"/>
    <cellStyle name="Format text as bold, black on yellow 2 3 2" xfId="13410" xr:uid="{00000000-0005-0000-0000-000064110000}"/>
    <cellStyle name="Format text as bold, black on yellow 2 4" xfId="9493" xr:uid="{00000000-0005-0000-0000-000065110000}"/>
    <cellStyle name="Format text as bold, black on yellow 2 4 2" xfId="15080" xr:uid="{00000000-0005-0000-0000-000066110000}"/>
    <cellStyle name="Format text as bold, black on yellow 2 5" xfId="11376" xr:uid="{00000000-0005-0000-0000-000067110000}"/>
    <cellStyle name="Format text as bold, black on yellow 3" xfId="5685" xr:uid="{00000000-0005-0000-0000-000068110000}"/>
    <cellStyle name="Format text as bold, black on yellow 3 2" xfId="6596" xr:uid="{00000000-0005-0000-0000-000069110000}"/>
    <cellStyle name="Format text as bold, black on yellow 3 2 2" xfId="8841" xr:uid="{00000000-0005-0000-0000-00006A110000}"/>
    <cellStyle name="Format text as bold, black on yellow 3 2 2 2" xfId="14428" xr:uid="{00000000-0005-0000-0000-00006B110000}"/>
    <cellStyle name="Format text as bold, black on yellow 3 2 3" xfId="10511" xr:uid="{00000000-0005-0000-0000-00006C110000}"/>
    <cellStyle name="Format text as bold, black on yellow 3 2 3 2" xfId="16098" xr:uid="{00000000-0005-0000-0000-00006D110000}"/>
    <cellStyle name="Format text as bold, black on yellow 3 2 4" xfId="12390" xr:uid="{00000000-0005-0000-0000-00006E110000}"/>
    <cellStyle name="Format text as bold, black on yellow 3 3" xfId="7948" xr:uid="{00000000-0005-0000-0000-00006F110000}"/>
    <cellStyle name="Format text as bold, black on yellow 3 3 2" xfId="13535" xr:uid="{00000000-0005-0000-0000-000070110000}"/>
    <cellStyle name="Format text as bold, black on yellow 3 4" xfId="9618" xr:uid="{00000000-0005-0000-0000-000071110000}"/>
    <cellStyle name="Format text as bold, black on yellow 3 4 2" xfId="15205" xr:uid="{00000000-0005-0000-0000-000072110000}"/>
    <cellStyle name="Format text as bold, black on yellow 3 5" xfId="11499" xr:uid="{00000000-0005-0000-0000-000073110000}"/>
    <cellStyle name="Format text as bold, black on yellow 4" xfId="5539" xr:uid="{00000000-0005-0000-0000-000074110000}"/>
    <cellStyle name="Format text as bold, black on yellow 4 2" xfId="6458" xr:uid="{00000000-0005-0000-0000-000075110000}"/>
    <cellStyle name="Format text as bold, black on yellow 4 2 2" xfId="8703" xr:uid="{00000000-0005-0000-0000-000076110000}"/>
    <cellStyle name="Format text as bold, black on yellow 4 2 2 2" xfId="14290" xr:uid="{00000000-0005-0000-0000-000077110000}"/>
    <cellStyle name="Format text as bold, black on yellow 4 2 3" xfId="10373" xr:uid="{00000000-0005-0000-0000-000078110000}"/>
    <cellStyle name="Format text as bold, black on yellow 4 2 3 2" xfId="15960" xr:uid="{00000000-0005-0000-0000-000079110000}"/>
    <cellStyle name="Format text as bold, black on yellow 4 2 4" xfId="12252" xr:uid="{00000000-0005-0000-0000-00007A110000}"/>
    <cellStyle name="Format text as bold, black on yellow 4 3" xfId="7810" xr:uid="{00000000-0005-0000-0000-00007B110000}"/>
    <cellStyle name="Format text as bold, black on yellow 4 3 2" xfId="13397" xr:uid="{00000000-0005-0000-0000-00007C110000}"/>
    <cellStyle name="Format text as bold, black on yellow 4 4" xfId="9480" xr:uid="{00000000-0005-0000-0000-00007D110000}"/>
    <cellStyle name="Format text as bold, black on yellow 4 4 2" xfId="15067" xr:uid="{00000000-0005-0000-0000-00007E110000}"/>
    <cellStyle name="Format text as bold, black on yellow 4 5" xfId="11363" xr:uid="{00000000-0005-0000-0000-00007F110000}"/>
    <cellStyle name="Format text as bold, black on yellow 5" xfId="5716" xr:uid="{00000000-0005-0000-0000-000080110000}"/>
    <cellStyle name="Format text as bold, black on yellow 5 2" xfId="6624" xr:uid="{00000000-0005-0000-0000-000081110000}"/>
    <cellStyle name="Format text as bold, black on yellow 5 2 2" xfId="8869" xr:uid="{00000000-0005-0000-0000-000082110000}"/>
    <cellStyle name="Format text as bold, black on yellow 5 2 2 2" xfId="14456" xr:uid="{00000000-0005-0000-0000-000083110000}"/>
    <cellStyle name="Format text as bold, black on yellow 5 2 3" xfId="10539" xr:uid="{00000000-0005-0000-0000-000084110000}"/>
    <cellStyle name="Format text as bold, black on yellow 5 2 3 2" xfId="16126" xr:uid="{00000000-0005-0000-0000-000085110000}"/>
    <cellStyle name="Format text as bold, black on yellow 5 2 4" xfId="12418" xr:uid="{00000000-0005-0000-0000-000086110000}"/>
    <cellStyle name="Format text as bold, black on yellow 5 3" xfId="7976" xr:uid="{00000000-0005-0000-0000-000087110000}"/>
    <cellStyle name="Format text as bold, black on yellow 5 3 2" xfId="13563" xr:uid="{00000000-0005-0000-0000-000088110000}"/>
    <cellStyle name="Format text as bold, black on yellow 5 4" xfId="9646" xr:uid="{00000000-0005-0000-0000-000089110000}"/>
    <cellStyle name="Format text as bold, black on yellow 5 4 2" xfId="15233" xr:uid="{00000000-0005-0000-0000-00008A110000}"/>
    <cellStyle name="Format text as bold, black on yellow 5 5" xfId="11525" xr:uid="{00000000-0005-0000-0000-00008B110000}"/>
    <cellStyle name="Format text as bold, black on yellow 6" xfId="5631" xr:uid="{00000000-0005-0000-0000-00008C110000}"/>
    <cellStyle name="Format text as bold, black on yellow 6 2" xfId="6545" xr:uid="{00000000-0005-0000-0000-00008D110000}"/>
    <cellStyle name="Format text as bold, black on yellow 6 2 2" xfId="8790" xr:uid="{00000000-0005-0000-0000-00008E110000}"/>
    <cellStyle name="Format text as bold, black on yellow 6 2 2 2" xfId="14377" xr:uid="{00000000-0005-0000-0000-00008F110000}"/>
    <cellStyle name="Format text as bold, black on yellow 6 2 3" xfId="10460" xr:uid="{00000000-0005-0000-0000-000090110000}"/>
    <cellStyle name="Format text as bold, black on yellow 6 2 3 2" xfId="16047" xr:uid="{00000000-0005-0000-0000-000091110000}"/>
    <cellStyle name="Format text as bold, black on yellow 6 2 4" xfId="12339" xr:uid="{00000000-0005-0000-0000-000092110000}"/>
    <cellStyle name="Format text as bold, black on yellow 6 3" xfId="7897" xr:uid="{00000000-0005-0000-0000-000093110000}"/>
    <cellStyle name="Format text as bold, black on yellow 6 3 2" xfId="13484" xr:uid="{00000000-0005-0000-0000-000094110000}"/>
    <cellStyle name="Format text as bold, black on yellow 6 4" xfId="9567" xr:uid="{00000000-0005-0000-0000-000095110000}"/>
    <cellStyle name="Format text as bold, black on yellow 6 4 2" xfId="15154" xr:uid="{00000000-0005-0000-0000-000096110000}"/>
    <cellStyle name="Format text as bold, black on yellow 6 5" xfId="11448" xr:uid="{00000000-0005-0000-0000-000097110000}"/>
    <cellStyle name="FundHeaderRowCol.*" xfId="2227" xr:uid="{00000000-0005-0000-0000-000098110000}"/>
    <cellStyle name="FundHeaderRowCol.1" xfId="2228" xr:uid="{00000000-0005-0000-0000-000099110000}"/>
    <cellStyle name="FundHeaderRowCol.1 2" xfId="4694" xr:uid="{00000000-0005-0000-0000-00009A110000}"/>
    <cellStyle name="FundHeaderRowCol.2" xfId="2229" xr:uid="{00000000-0005-0000-0000-00009B110000}"/>
    <cellStyle name="FundHeaderRowCol.Desc" xfId="2295" xr:uid="{00000000-0005-0000-0000-00009C110000}"/>
    <cellStyle name="FundSectionHeaderRowDescCol" xfId="2230" xr:uid="{00000000-0005-0000-0000-00009D110000}"/>
    <cellStyle name="FundSectionHeaderRowJERefCol" xfId="2231" xr:uid="{00000000-0005-0000-0000-00009E110000}"/>
    <cellStyle name="FundSectionHeaderRowJERefCol 2" xfId="4695" xr:uid="{00000000-0005-0000-0000-00009F110000}"/>
    <cellStyle name="FundSectionHeaderRowNameCol" xfId="2232" xr:uid="{00000000-0005-0000-0000-0000A0110000}"/>
    <cellStyle name="Good" xfId="6" builtinId="26" customBuiltin="1"/>
    <cellStyle name="Good 2" xfId="262" xr:uid="{00000000-0005-0000-0000-0000A2110000}"/>
    <cellStyle name="Good 2 2" xfId="959" xr:uid="{00000000-0005-0000-0000-0000A3110000}"/>
    <cellStyle name="Good 2 2 2" xfId="3693" xr:uid="{00000000-0005-0000-0000-0000A4110000}"/>
    <cellStyle name="Good 2 2 3" xfId="3692" xr:uid="{00000000-0005-0000-0000-0000A5110000}"/>
    <cellStyle name="Good 2 3" xfId="3268" xr:uid="{00000000-0005-0000-0000-0000A6110000}"/>
    <cellStyle name="Good 2 4" xfId="3269" xr:uid="{00000000-0005-0000-0000-0000A7110000}"/>
    <cellStyle name="Good 2 5" xfId="3267" xr:uid="{00000000-0005-0000-0000-0000A8110000}"/>
    <cellStyle name="Good 3" xfId="960" xr:uid="{00000000-0005-0000-0000-0000A9110000}"/>
    <cellStyle name="Good 3 2" xfId="3271" xr:uid="{00000000-0005-0000-0000-0000AA110000}"/>
    <cellStyle name="Good 3 2 2" xfId="3694" xr:uid="{00000000-0005-0000-0000-0000AB110000}"/>
    <cellStyle name="Good 3 3" xfId="3695" xr:uid="{00000000-0005-0000-0000-0000AC110000}"/>
    <cellStyle name="Good 3 4" xfId="3696" xr:uid="{00000000-0005-0000-0000-0000AD110000}"/>
    <cellStyle name="Good 3 5" xfId="3270" xr:uid="{00000000-0005-0000-0000-0000AE110000}"/>
    <cellStyle name="Good 4" xfId="1892" xr:uid="{00000000-0005-0000-0000-0000AF110000}"/>
    <cellStyle name="Good 4 2" xfId="3697" xr:uid="{00000000-0005-0000-0000-0000B0110000}"/>
    <cellStyle name="Good 5" xfId="958" xr:uid="{00000000-0005-0000-0000-0000B1110000}"/>
    <cellStyle name="Good 5 2" xfId="3698" xr:uid="{00000000-0005-0000-0000-0000B2110000}"/>
    <cellStyle name="Good 5 3" xfId="3266" xr:uid="{00000000-0005-0000-0000-0000B3110000}"/>
    <cellStyle name="Grey" xfId="961" xr:uid="{00000000-0005-0000-0000-0000B4110000}"/>
    <cellStyle name="Grey 2" xfId="962" xr:uid="{00000000-0005-0000-0000-0000B5110000}"/>
    <cellStyle name="Grey 2 2" xfId="1816" xr:uid="{00000000-0005-0000-0000-0000B6110000}"/>
    <cellStyle name="Grey 3" xfId="1815" xr:uid="{00000000-0005-0000-0000-0000B7110000}"/>
    <cellStyle name="GroupSectionHeaderRowBalance" xfId="2233" xr:uid="{00000000-0005-0000-0000-0000B8110000}"/>
    <cellStyle name="GroupSectionHeaderRowDescCol" xfId="2234" xr:uid="{00000000-0005-0000-0000-0000B9110000}"/>
    <cellStyle name="GroupSectionHeaderRowNameCol" xfId="2235" xr:uid="{00000000-0005-0000-0000-0000BA110000}"/>
    <cellStyle name="GroupSelectionHeaderRowJERefCol" xfId="2236" xr:uid="{00000000-0005-0000-0000-0000BB110000}"/>
    <cellStyle name="GroupSelectionHeaderRowJERefCol 2" xfId="4696" xr:uid="{00000000-0005-0000-0000-0000BC110000}"/>
    <cellStyle name="Header - column" xfId="963" xr:uid="{00000000-0005-0000-0000-0000BD110000}"/>
    <cellStyle name="Header - column 2" xfId="7408" xr:uid="{00000000-0005-0000-0000-0000BE110000}"/>
    <cellStyle name="Header - column 3" xfId="7521" xr:uid="{00000000-0005-0000-0000-0000BF110000}"/>
    <cellStyle name="Header-Client1" xfId="964" xr:uid="{00000000-0005-0000-0000-0000C0110000}"/>
    <cellStyle name="Header-Date" xfId="965" xr:uid="{00000000-0005-0000-0000-0000C1110000}"/>
    <cellStyle name="Header-Date 2" xfId="3272" xr:uid="{00000000-0005-0000-0000-0000C2110000}"/>
    <cellStyle name="Header-Date 2 2" xfId="5244" xr:uid="{00000000-0005-0000-0000-0000C3110000}"/>
    <cellStyle name="Header-Date 2 2 2" xfId="7650" xr:uid="{00000000-0005-0000-0000-0000C4110000}"/>
    <cellStyle name="Header-Date 2 2 3" xfId="7616" xr:uid="{00000000-0005-0000-0000-0000C5110000}"/>
    <cellStyle name="Header-Date 3" xfId="7409" xr:uid="{00000000-0005-0000-0000-0000C6110000}"/>
    <cellStyle name="Header-Date 4" xfId="7562" xr:uid="{00000000-0005-0000-0000-0000C7110000}"/>
    <cellStyle name="Header-Title" xfId="966" xr:uid="{00000000-0005-0000-0000-0000C8110000}"/>
    <cellStyle name="Heading" xfId="967" xr:uid="{00000000-0005-0000-0000-0000C9110000}"/>
    <cellStyle name="Heading 1" xfId="2" builtinId="16" customBuiltin="1"/>
    <cellStyle name="Heading 1 10" xfId="2446" xr:uid="{00000000-0005-0000-0000-0000CB110000}"/>
    <cellStyle name="Heading 1 11" xfId="2454" xr:uid="{00000000-0005-0000-0000-0000CC110000}"/>
    <cellStyle name="Heading 1 12" xfId="2485" xr:uid="{00000000-0005-0000-0000-0000CD110000}"/>
    <cellStyle name="Heading 1 13" xfId="2530" xr:uid="{00000000-0005-0000-0000-0000CE110000}"/>
    <cellStyle name="Heading 1 14" xfId="3273" xr:uid="{00000000-0005-0000-0000-0000CF110000}"/>
    <cellStyle name="Heading 1 2" xfId="155" xr:uid="{00000000-0005-0000-0000-0000D0110000}"/>
    <cellStyle name="Heading 1 2 10" xfId="970" xr:uid="{00000000-0005-0000-0000-0000D1110000}"/>
    <cellStyle name="Heading 1 2 11" xfId="971" xr:uid="{00000000-0005-0000-0000-0000D2110000}"/>
    <cellStyle name="Heading 1 2 12" xfId="972" xr:uid="{00000000-0005-0000-0000-0000D3110000}"/>
    <cellStyle name="Heading 1 2 13" xfId="973" xr:uid="{00000000-0005-0000-0000-0000D4110000}"/>
    <cellStyle name="Heading 1 2 14" xfId="974" xr:uid="{00000000-0005-0000-0000-0000D5110000}"/>
    <cellStyle name="Heading 1 2 15" xfId="975" xr:uid="{00000000-0005-0000-0000-0000D6110000}"/>
    <cellStyle name="Heading 1 2 16" xfId="976" xr:uid="{00000000-0005-0000-0000-0000D7110000}"/>
    <cellStyle name="Heading 1 2 17" xfId="977" xr:uid="{00000000-0005-0000-0000-0000D8110000}"/>
    <cellStyle name="Heading 1 2 18" xfId="978" xr:uid="{00000000-0005-0000-0000-0000D9110000}"/>
    <cellStyle name="Heading 1 2 19" xfId="979" xr:uid="{00000000-0005-0000-0000-0000DA110000}"/>
    <cellStyle name="Heading 1 2 2" xfId="980" xr:uid="{00000000-0005-0000-0000-0000DB110000}"/>
    <cellStyle name="Heading 1 2 2 2" xfId="981" xr:uid="{00000000-0005-0000-0000-0000DC110000}"/>
    <cellStyle name="Heading 1 2 2 3" xfId="982" xr:uid="{00000000-0005-0000-0000-0000DD110000}"/>
    <cellStyle name="Heading 1 2 2 3 2" xfId="3700" xr:uid="{00000000-0005-0000-0000-0000DE110000}"/>
    <cellStyle name="Heading 1 2 2 3 3" xfId="7410" xr:uid="{00000000-0005-0000-0000-0000DF110000}"/>
    <cellStyle name="Heading 1 2 2 3 4" xfId="7659" xr:uid="{00000000-0005-0000-0000-0000E0110000}"/>
    <cellStyle name="Heading 1 2 20" xfId="983" xr:uid="{00000000-0005-0000-0000-0000E1110000}"/>
    <cellStyle name="Heading 1 2 21" xfId="984" xr:uid="{00000000-0005-0000-0000-0000E2110000}"/>
    <cellStyle name="Heading 1 2 22" xfId="969" xr:uid="{00000000-0005-0000-0000-0000E3110000}"/>
    <cellStyle name="Heading 1 2 23" xfId="258" xr:uid="{00000000-0005-0000-0000-0000E4110000}"/>
    <cellStyle name="Heading 1 2 3" xfId="985" xr:uid="{00000000-0005-0000-0000-0000E5110000}"/>
    <cellStyle name="Heading 1 2 3 2" xfId="3274" xr:uid="{00000000-0005-0000-0000-0000E6110000}"/>
    <cellStyle name="Heading 1 2 4" xfId="986" xr:uid="{00000000-0005-0000-0000-0000E7110000}"/>
    <cellStyle name="Heading 1 2 4 2" xfId="3275" xr:uid="{00000000-0005-0000-0000-0000E8110000}"/>
    <cellStyle name="Heading 1 2 5" xfId="987" xr:uid="{00000000-0005-0000-0000-0000E9110000}"/>
    <cellStyle name="Heading 1 2 6" xfId="988" xr:uid="{00000000-0005-0000-0000-0000EA110000}"/>
    <cellStyle name="Heading 1 2 7" xfId="989" xr:uid="{00000000-0005-0000-0000-0000EB110000}"/>
    <cellStyle name="Heading 1 2 8" xfId="990" xr:uid="{00000000-0005-0000-0000-0000EC110000}"/>
    <cellStyle name="Heading 1 2 9" xfId="991" xr:uid="{00000000-0005-0000-0000-0000ED110000}"/>
    <cellStyle name="Heading 1 3" xfId="156" xr:uid="{00000000-0005-0000-0000-0000EE110000}"/>
    <cellStyle name="Heading 1 3 2" xfId="993" xr:uid="{00000000-0005-0000-0000-0000EF110000}"/>
    <cellStyle name="Heading 1 3 2 2" xfId="3701" xr:uid="{00000000-0005-0000-0000-0000F0110000}"/>
    <cellStyle name="Heading 1 3 3" xfId="994" xr:uid="{00000000-0005-0000-0000-0000F1110000}"/>
    <cellStyle name="Heading 1 3 3 2" xfId="3702" xr:uid="{00000000-0005-0000-0000-0000F2110000}"/>
    <cellStyle name="Heading 1 3 3 3" xfId="3276" xr:uid="{00000000-0005-0000-0000-0000F3110000}"/>
    <cellStyle name="Heading 1 3 3 4" xfId="7411" xr:uid="{00000000-0005-0000-0000-0000F4110000}"/>
    <cellStyle name="Heading 1 3 3 5" xfId="7415" xr:uid="{00000000-0005-0000-0000-0000F5110000}"/>
    <cellStyle name="Heading 1 3 4" xfId="995" xr:uid="{00000000-0005-0000-0000-0000F6110000}"/>
    <cellStyle name="Heading 1 3 4 2" xfId="3703" xr:uid="{00000000-0005-0000-0000-0000F7110000}"/>
    <cellStyle name="Heading 1 3 5" xfId="2321" xr:uid="{00000000-0005-0000-0000-0000F8110000}"/>
    <cellStyle name="Heading 1 3 6" xfId="992" xr:uid="{00000000-0005-0000-0000-0000F9110000}"/>
    <cellStyle name="Heading 1 4" xfId="1891" xr:uid="{00000000-0005-0000-0000-0000FA110000}"/>
    <cellStyle name="Heading 1 4 2" xfId="3277" xr:uid="{00000000-0005-0000-0000-0000FB110000}"/>
    <cellStyle name="Heading 1 4 3" xfId="3704" xr:uid="{00000000-0005-0000-0000-0000FC110000}"/>
    <cellStyle name="Heading 1 4 4" xfId="2329" xr:uid="{00000000-0005-0000-0000-0000FD110000}"/>
    <cellStyle name="Heading 1 5" xfId="968" xr:uid="{00000000-0005-0000-0000-0000FE110000}"/>
    <cellStyle name="Heading 1 5 2" xfId="3705" xr:uid="{00000000-0005-0000-0000-0000FF110000}"/>
    <cellStyle name="Heading 1 5 3" xfId="2339" xr:uid="{00000000-0005-0000-0000-000000120000}"/>
    <cellStyle name="Heading 1 6" xfId="2359" xr:uid="{00000000-0005-0000-0000-000001120000}"/>
    <cellStyle name="Heading 1 7" xfId="2398" xr:uid="{00000000-0005-0000-0000-000002120000}"/>
    <cellStyle name="Heading 1 8" xfId="2405" xr:uid="{00000000-0005-0000-0000-000003120000}"/>
    <cellStyle name="Heading 1 9" xfId="2424" xr:uid="{00000000-0005-0000-0000-000004120000}"/>
    <cellStyle name="Heading 2" xfId="3" builtinId="17" customBuiltin="1"/>
    <cellStyle name="Heading 2 10" xfId="2432" xr:uid="{00000000-0005-0000-0000-000006120000}"/>
    <cellStyle name="Heading 2 11" xfId="2478" xr:uid="{00000000-0005-0000-0000-000007120000}"/>
    <cellStyle name="Heading 2 12" xfId="2496" xr:uid="{00000000-0005-0000-0000-000008120000}"/>
    <cellStyle name="Heading 2 13" xfId="2531" xr:uid="{00000000-0005-0000-0000-000009120000}"/>
    <cellStyle name="Heading 2 14" xfId="3278" xr:uid="{00000000-0005-0000-0000-00000A120000}"/>
    <cellStyle name="Heading 2 2" xfId="157" xr:uid="{00000000-0005-0000-0000-00000B120000}"/>
    <cellStyle name="Heading 2 2 10" xfId="998" xr:uid="{00000000-0005-0000-0000-00000C120000}"/>
    <cellStyle name="Heading 2 2 11" xfId="999" xr:uid="{00000000-0005-0000-0000-00000D120000}"/>
    <cellStyle name="Heading 2 2 12" xfId="1000" xr:uid="{00000000-0005-0000-0000-00000E120000}"/>
    <cellStyle name="Heading 2 2 13" xfId="1001" xr:uid="{00000000-0005-0000-0000-00000F120000}"/>
    <cellStyle name="Heading 2 2 14" xfId="1002" xr:uid="{00000000-0005-0000-0000-000010120000}"/>
    <cellStyle name="Heading 2 2 15" xfId="1003" xr:uid="{00000000-0005-0000-0000-000011120000}"/>
    <cellStyle name="Heading 2 2 16" xfId="1004" xr:uid="{00000000-0005-0000-0000-000012120000}"/>
    <cellStyle name="Heading 2 2 17" xfId="1005" xr:uid="{00000000-0005-0000-0000-000013120000}"/>
    <cellStyle name="Heading 2 2 18" xfId="1006" xr:uid="{00000000-0005-0000-0000-000014120000}"/>
    <cellStyle name="Heading 2 2 19" xfId="1007" xr:uid="{00000000-0005-0000-0000-000015120000}"/>
    <cellStyle name="Heading 2 2 2" xfId="1008" xr:uid="{00000000-0005-0000-0000-000016120000}"/>
    <cellStyle name="Heading 2 2 2 2" xfId="1009" xr:uid="{00000000-0005-0000-0000-000017120000}"/>
    <cellStyle name="Heading 2 2 2 3" xfId="1010" xr:uid="{00000000-0005-0000-0000-000018120000}"/>
    <cellStyle name="Heading 2 2 2 3 2" xfId="3706" xr:uid="{00000000-0005-0000-0000-000019120000}"/>
    <cellStyle name="Heading 2 2 20" xfId="1011" xr:uid="{00000000-0005-0000-0000-00001A120000}"/>
    <cellStyle name="Heading 2 2 21" xfId="997" xr:uid="{00000000-0005-0000-0000-00001B120000}"/>
    <cellStyle name="Heading 2 2 22" xfId="259" xr:uid="{00000000-0005-0000-0000-00001C120000}"/>
    <cellStyle name="Heading 2 2 3" xfId="1012" xr:uid="{00000000-0005-0000-0000-00001D120000}"/>
    <cellStyle name="Heading 2 2 3 2" xfId="3279" xr:uid="{00000000-0005-0000-0000-00001E120000}"/>
    <cellStyle name="Heading 2 2 4" xfId="1013" xr:uid="{00000000-0005-0000-0000-00001F120000}"/>
    <cellStyle name="Heading 2 2 4 2" xfId="3280" xr:uid="{00000000-0005-0000-0000-000020120000}"/>
    <cellStyle name="Heading 2 2 5" xfId="1014" xr:uid="{00000000-0005-0000-0000-000021120000}"/>
    <cellStyle name="Heading 2 2 6" xfId="1015" xr:uid="{00000000-0005-0000-0000-000022120000}"/>
    <cellStyle name="Heading 2 2 7" xfId="1016" xr:uid="{00000000-0005-0000-0000-000023120000}"/>
    <cellStyle name="Heading 2 2 8" xfId="1017" xr:uid="{00000000-0005-0000-0000-000024120000}"/>
    <cellStyle name="Heading 2 2 9" xfId="1018" xr:uid="{00000000-0005-0000-0000-000025120000}"/>
    <cellStyle name="Heading 2 3" xfId="158" xr:uid="{00000000-0005-0000-0000-000026120000}"/>
    <cellStyle name="Heading 2 3 2" xfId="1020" xr:uid="{00000000-0005-0000-0000-000027120000}"/>
    <cellStyle name="Heading 2 3 2 2" xfId="3707" xr:uid="{00000000-0005-0000-0000-000028120000}"/>
    <cellStyle name="Heading 2 3 3" xfId="1021" xr:uid="{00000000-0005-0000-0000-000029120000}"/>
    <cellStyle name="Heading 2 3 3 2" xfId="3708" xr:uid="{00000000-0005-0000-0000-00002A120000}"/>
    <cellStyle name="Heading 2 3 3 3" xfId="3281" xr:uid="{00000000-0005-0000-0000-00002B120000}"/>
    <cellStyle name="Heading 2 3 4" xfId="3709" xr:uid="{00000000-0005-0000-0000-00002C120000}"/>
    <cellStyle name="Heading 2 3 5" xfId="2322" xr:uid="{00000000-0005-0000-0000-00002D120000}"/>
    <cellStyle name="Heading 2 3 6" xfId="1019" xr:uid="{00000000-0005-0000-0000-00002E120000}"/>
    <cellStyle name="Heading 2 4" xfId="1890" xr:uid="{00000000-0005-0000-0000-00002F120000}"/>
    <cellStyle name="Heading 2 4 2" xfId="3282" xr:uid="{00000000-0005-0000-0000-000030120000}"/>
    <cellStyle name="Heading 2 4 3" xfId="3710" xr:uid="{00000000-0005-0000-0000-000031120000}"/>
    <cellStyle name="Heading 2 4 4" xfId="2327" xr:uid="{00000000-0005-0000-0000-000032120000}"/>
    <cellStyle name="Heading 2 5" xfId="996" xr:uid="{00000000-0005-0000-0000-000033120000}"/>
    <cellStyle name="Heading 2 5 2" xfId="3711" xr:uid="{00000000-0005-0000-0000-000034120000}"/>
    <cellStyle name="Heading 2 5 3" xfId="2343" xr:uid="{00000000-0005-0000-0000-000035120000}"/>
    <cellStyle name="Heading 2 6" xfId="2358" xr:uid="{00000000-0005-0000-0000-000036120000}"/>
    <cellStyle name="Heading 2 7" xfId="2399" xr:uid="{00000000-0005-0000-0000-000037120000}"/>
    <cellStyle name="Heading 2 8" xfId="2402" xr:uid="{00000000-0005-0000-0000-000038120000}"/>
    <cellStyle name="Heading 2 9" xfId="2403" xr:uid="{00000000-0005-0000-0000-000039120000}"/>
    <cellStyle name="Heading 3" xfId="4" builtinId="18" customBuiltin="1"/>
    <cellStyle name="Heading 3 10" xfId="2457" xr:uid="{00000000-0005-0000-0000-00003B120000}"/>
    <cellStyle name="Heading 3 11" xfId="2461" xr:uid="{00000000-0005-0000-0000-00003C120000}"/>
    <cellStyle name="Heading 3 12" xfId="2495" xr:uid="{00000000-0005-0000-0000-00003D120000}"/>
    <cellStyle name="Heading 3 13" xfId="2532" xr:uid="{00000000-0005-0000-0000-00003E120000}"/>
    <cellStyle name="Heading 3 14" xfId="3283" xr:uid="{00000000-0005-0000-0000-00003F120000}"/>
    <cellStyle name="Heading 3 2" xfId="260" xr:uid="{00000000-0005-0000-0000-000040120000}"/>
    <cellStyle name="Heading 3 2 2" xfId="1023" xr:uid="{00000000-0005-0000-0000-000041120000}"/>
    <cellStyle name="Heading 3 2 2 2" xfId="3713" xr:uid="{00000000-0005-0000-0000-000042120000}"/>
    <cellStyle name="Heading 3 2 2 3" xfId="3712" xr:uid="{00000000-0005-0000-0000-000043120000}"/>
    <cellStyle name="Heading 3 2 3" xfId="3285" xr:uid="{00000000-0005-0000-0000-000044120000}"/>
    <cellStyle name="Heading 3 2 4" xfId="3286" xr:uid="{00000000-0005-0000-0000-000045120000}"/>
    <cellStyle name="Heading 3 2 5" xfId="3284" xr:uid="{00000000-0005-0000-0000-000046120000}"/>
    <cellStyle name="Heading 3 3" xfId="1024" xr:uid="{00000000-0005-0000-0000-000047120000}"/>
    <cellStyle name="Heading 3 3 2" xfId="3288" xr:uid="{00000000-0005-0000-0000-000048120000}"/>
    <cellStyle name="Heading 3 3 2 2" xfId="3715" xr:uid="{00000000-0005-0000-0000-000049120000}"/>
    <cellStyle name="Heading 3 3 3" xfId="3287" xr:uid="{00000000-0005-0000-0000-00004A120000}"/>
    <cellStyle name="Heading 3 3 3 2" xfId="3716" xr:uid="{00000000-0005-0000-0000-00004B120000}"/>
    <cellStyle name="Heading 3 3 4" xfId="3717" xr:uid="{00000000-0005-0000-0000-00004C120000}"/>
    <cellStyle name="Heading 3 3 5" xfId="2323" xr:uid="{00000000-0005-0000-0000-00004D120000}"/>
    <cellStyle name="Heading 3 4" xfId="1889" xr:uid="{00000000-0005-0000-0000-00004E120000}"/>
    <cellStyle name="Heading 3 4 2" xfId="3289" xr:uid="{00000000-0005-0000-0000-00004F120000}"/>
    <cellStyle name="Heading 3 4 3" xfId="3718" xr:uid="{00000000-0005-0000-0000-000050120000}"/>
    <cellStyle name="Heading 3 4 4" xfId="2326" xr:uid="{00000000-0005-0000-0000-000051120000}"/>
    <cellStyle name="Heading 3 5" xfId="1022" xr:uid="{00000000-0005-0000-0000-000052120000}"/>
    <cellStyle name="Heading 3 5 2" xfId="3719" xr:uid="{00000000-0005-0000-0000-000053120000}"/>
    <cellStyle name="Heading 3 5 3" xfId="2338" xr:uid="{00000000-0005-0000-0000-000054120000}"/>
    <cellStyle name="Heading 3 6" xfId="2366" xr:uid="{00000000-0005-0000-0000-000055120000}"/>
    <cellStyle name="Heading 3 7" xfId="2400" xr:uid="{00000000-0005-0000-0000-000056120000}"/>
    <cellStyle name="Heading 3 8" xfId="2408" xr:uid="{00000000-0005-0000-0000-000057120000}"/>
    <cellStyle name="Heading 3 9" xfId="2435" xr:uid="{00000000-0005-0000-0000-000058120000}"/>
    <cellStyle name="Heading 4" xfId="5" builtinId="19" customBuiltin="1"/>
    <cellStyle name="Heading 4 10" xfId="2439" xr:uid="{00000000-0005-0000-0000-00005A120000}"/>
    <cellStyle name="Heading 4 11" xfId="2475" xr:uid="{00000000-0005-0000-0000-00005B120000}"/>
    <cellStyle name="Heading 4 12" xfId="2460" xr:uid="{00000000-0005-0000-0000-00005C120000}"/>
    <cellStyle name="Heading 4 13" xfId="2533" xr:uid="{00000000-0005-0000-0000-00005D120000}"/>
    <cellStyle name="Heading 4 14" xfId="3290" xr:uid="{00000000-0005-0000-0000-00005E120000}"/>
    <cellStyle name="Heading 4 2" xfId="261" xr:uid="{00000000-0005-0000-0000-00005F120000}"/>
    <cellStyle name="Heading 4 2 2" xfId="1026" xr:uid="{00000000-0005-0000-0000-000060120000}"/>
    <cellStyle name="Heading 4 2 2 2" xfId="3721" xr:uid="{00000000-0005-0000-0000-000061120000}"/>
    <cellStyle name="Heading 4 2 2 3" xfId="3720" xr:uid="{00000000-0005-0000-0000-000062120000}"/>
    <cellStyle name="Heading 4 2 3" xfId="3292" xr:uid="{00000000-0005-0000-0000-000063120000}"/>
    <cellStyle name="Heading 4 2 4" xfId="3291" xr:uid="{00000000-0005-0000-0000-000064120000}"/>
    <cellStyle name="Heading 4 3" xfId="1027" xr:uid="{00000000-0005-0000-0000-000065120000}"/>
    <cellStyle name="Heading 4 3 2" xfId="3294" xr:uid="{00000000-0005-0000-0000-000066120000}"/>
    <cellStyle name="Heading 4 3 2 2" xfId="3722" xr:uid="{00000000-0005-0000-0000-000067120000}"/>
    <cellStyle name="Heading 4 3 3" xfId="3293" xr:uid="{00000000-0005-0000-0000-000068120000}"/>
    <cellStyle name="Heading 4 3 3 2" xfId="3723" xr:uid="{00000000-0005-0000-0000-000069120000}"/>
    <cellStyle name="Heading 4 3 4" xfId="3724" xr:uid="{00000000-0005-0000-0000-00006A120000}"/>
    <cellStyle name="Heading 4 3 5" xfId="2324" xr:uid="{00000000-0005-0000-0000-00006B120000}"/>
    <cellStyle name="Heading 4 4" xfId="1888" xr:uid="{00000000-0005-0000-0000-00006C120000}"/>
    <cellStyle name="Heading 4 4 2" xfId="3295" xr:uid="{00000000-0005-0000-0000-00006D120000}"/>
    <cellStyle name="Heading 4 4 3" xfId="3725" xr:uid="{00000000-0005-0000-0000-00006E120000}"/>
    <cellStyle name="Heading 4 4 4" xfId="2342" xr:uid="{00000000-0005-0000-0000-00006F120000}"/>
    <cellStyle name="Heading 4 5" xfId="1025" xr:uid="{00000000-0005-0000-0000-000070120000}"/>
    <cellStyle name="Heading 4 5 2" xfId="3726" xr:uid="{00000000-0005-0000-0000-000071120000}"/>
    <cellStyle name="Heading 4 5 3" xfId="2363" xr:uid="{00000000-0005-0000-0000-000072120000}"/>
    <cellStyle name="Heading 4 6" xfId="2355" xr:uid="{00000000-0005-0000-0000-000073120000}"/>
    <cellStyle name="Heading 4 7" xfId="2401" xr:uid="{00000000-0005-0000-0000-000074120000}"/>
    <cellStyle name="Heading 4 8" xfId="2406" xr:uid="{00000000-0005-0000-0000-000075120000}"/>
    <cellStyle name="Heading 4 9" xfId="2417" xr:uid="{00000000-0005-0000-0000-000076120000}"/>
    <cellStyle name="Heading No Underline" xfId="159" xr:uid="{00000000-0005-0000-0000-000077120000}"/>
    <cellStyle name="Heading No Underline 2" xfId="1029" xr:uid="{00000000-0005-0000-0000-000078120000}"/>
    <cellStyle name="Heading No Underline 3" xfId="1028" xr:uid="{00000000-0005-0000-0000-000079120000}"/>
    <cellStyle name="Heading With Underline" xfId="1030" xr:uid="{00000000-0005-0000-0000-00007A120000}"/>
    <cellStyle name="Heading With Underline 2" xfId="7412" xr:uid="{00000000-0005-0000-0000-00007B120000}"/>
    <cellStyle name="Heading With Underline 3" xfId="7431" xr:uid="{00000000-0005-0000-0000-00007C120000}"/>
    <cellStyle name="Heading1" xfId="1031" xr:uid="{00000000-0005-0000-0000-00007D120000}"/>
    <cellStyle name="Heading1 2" xfId="1032" xr:uid="{00000000-0005-0000-0000-00007E120000}"/>
    <cellStyle name="Heading1 2 2" xfId="4343" xr:uid="{00000000-0005-0000-0000-00007F120000}"/>
    <cellStyle name="Heading1 3" xfId="4342" xr:uid="{00000000-0005-0000-0000-000080120000}"/>
    <cellStyle name="Heading2" xfId="1033" xr:uid="{00000000-0005-0000-0000-000081120000}"/>
    <cellStyle name="Heading2 2" xfId="1034" xr:uid="{00000000-0005-0000-0000-000082120000}"/>
    <cellStyle name="Heading2 2 2" xfId="4345" xr:uid="{00000000-0005-0000-0000-000083120000}"/>
    <cellStyle name="Heading2 3" xfId="4344" xr:uid="{00000000-0005-0000-0000-000084120000}"/>
    <cellStyle name="Hyperlink 10" xfId="160" xr:uid="{00000000-0005-0000-0000-000085120000}"/>
    <cellStyle name="Hyperlink 10 2" xfId="161" xr:uid="{00000000-0005-0000-0000-000086120000}"/>
    <cellStyle name="Hyperlink 11" xfId="162" xr:uid="{00000000-0005-0000-0000-000087120000}"/>
    <cellStyle name="Hyperlink 11 2" xfId="163" xr:uid="{00000000-0005-0000-0000-000088120000}"/>
    <cellStyle name="Hyperlink 2" xfId="164" xr:uid="{00000000-0005-0000-0000-000089120000}"/>
    <cellStyle name="Hyperlink 2 2" xfId="165" xr:uid="{00000000-0005-0000-0000-00008A120000}"/>
    <cellStyle name="Hyperlink 2 2 2" xfId="1037" xr:uid="{00000000-0005-0000-0000-00008B120000}"/>
    <cellStyle name="Hyperlink 2 2 3" xfId="1038" xr:uid="{00000000-0005-0000-0000-00008C120000}"/>
    <cellStyle name="Hyperlink 2 2 4" xfId="1039" xr:uid="{00000000-0005-0000-0000-00008D120000}"/>
    <cellStyle name="Hyperlink 2 2 5" xfId="3297" xr:uid="{00000000-0005-0000-0000-00008E120000}"/>
    <cellStyle name="Hyperlink 2 2 6" xfId="1036" xr:uid="{00000000-0005-0000-0000-00008F120000}"/>
    <cellStyle name="Hyperlink 2 3" xfId="1040" xr:uid="{00000000-0005-0000-0000-000090120000}"/>
    <cellStyle name="Hyperlink 2 3 2" xfId="1041" xr:uid="{00000000-0005-0000-0000-000091120000}"/>
    <cellStyle name="Hyperlink 2 3 3" xfId="1042" xr:uid="{00000000-0005-0000-0000-000092120000}"/>
    <cellStyle name="Hyperlink 2 4" xfId="1043" xr:uid="{00000000-0005-0000-0000-000093120000}"/>
    <cellStyle name="Hyperlink 2 5" xfId="1044" xr:uid="{00000000-0005-0000-0000-000094120000}"/>
    <cellStyle name="Hyperlink 2 6" xfId="3296" xr:uid="{00000000-0005-0000-0000-000095120000}"/>
    <cellStyle name="Hyperlink 2 7" xfId="1035" xr:uid="{00000000-0005-0000-0000-000096120000}"/>
    <cellStyle name="Hyperlink 3" xfId="166" xr:uid="{00000000-0005-0000-0000-000097120000}"/>
    <cellStyle name="Hyperlink 3 2" xfId="167" xr:uid="{00000000-0005-0000-0000-000098120000}"/>
    <cellStyle name="Hyperlink 3 2 2" xfId="1047" xr:uid="{00000000-0005-0000-0000-000099120000}"/>
    <cellStyle name="Hyperlink 3 2 3" xfId="1046" xr:uid="{00000000-0005-0000-0000-00009A120000}"/>
    <cellStyle name="Hyperlink 3 3" xfId="1048" xr:uid="{00000000-0005-0000-0000-00009B120000}"/>
    <cellStyle name="Hyperlink 3 4" xfId="1049" xr:uid="{00000000-0005-0000-0000-00009C120000}"/>
    <cellStyle name="Hyperlink 3 5" xfId="1050" xr:uid="{00000000-0005-0000-0000-00009D120000}"/>
    <cellStyle name="Hyperlink 3 6" xfId="1051" xr:uid="{00000000-0005-0000-0000-00009E120000}"/>
    <cellStyle name="Hyperlink 3 7" xfId="1045" xr:uid="{00000000-0005-0000-0000-00009F120000}"/>
    <cellStyle name="Hyperlink 4" xfId="168" xr:uid="{00000000-0005-0000-0000-0000A0120000}"/>
    <cellStyle name="Hyperlink 4 2" xfId="169" xr:uid="{00000000-0005-0000-0000-0000A1120000}"/>
    <cellStyle name="Hyperlink 4 2 2" xfId="1054" xr:uid="{00000000-0005-0000-0000-0000A2120000}"/>
    <cellStyle name="Hyperlink 4 2 3" xfId="1055" xr:uid="{00000000-0005-0000-0000-0000A3120000}"/>
    <cellStyle name="Hyperlink 4 2 4" xfId="1053" xr:uid="{00000000-0005-0000-0000-0000A4120000}"/>
    <cellStyle name="Hyperlink 4 3" xfId="1056" xr:uid="{00000000-0005-0000-0000-0000A5120000}"/>
    <cellStyle name="Hyperlink 4 4" xfId="1057" xr:uid="{00000000-0005-0000-0000-0000A6120000}"/>
    <cellStyle name="Hyperlink 4 5" xfId="1058" xr:uid="{00000000-0005-0000-0000-0000A7120000}"/>
    <cellStyle name="Hyperlink 4 6" xfId="1052" xr:uid="{00000000-0005-0000-0000-0000A8120000}"/>
    <cellStyle name="Hyperlink 5" xfId="170" xr:uid="{00000000-0005-0000-0000-0000A9120000}"/>
    <cellStyle name="Hyperlink 5 2" xfId="171" xr:uid="{00000000-0005-0000-0000-0000AA120000}"/>
    <cellStyle name="Hyperlink 5 3" xfId="1060" xr:uid="{00000000-0005-0000-0000-0000AB120000}"/>
    <cellStyle name="Hyperlink 5 4" xfId="1059" xr:uid="{00000000-0005-0000-0000-0000AC120000}"/>
    <cellStyle name="Hyperlink 6" xfId="172" xr:uid="{00000000-0005-0000-0000-0000AD120000}"/>
    <cellStyle name="Hyperlink 6 2" xfId="173" xr:uid="{00000000-0005-0000-0000-0000AE120000}"/>
    <cellStyle name="Hyperlink 6 3" xfId="1062" xr:uid="{00000000-0005-0000-0000-0000AF120000}"/>
    <cellStyle name="Hyperlink 6 4" xfId="1061" xr:uid="{00000000-0005-0000-0000-0000B0120000}"/>
    <cellStyle name="Hyperlink 7" xfId="174" xr:uid="{00000000-0005-0000-0000-0000B1120000}"/>
    <cellStyle name="Hyperlink 7 2" xfId="175" xr:uid="{00000000-0005-0000-0000-0000B2120000}"/>
    <cellStyle name="Hyperlink 7 2 2" xfId="1065" xr:uid="{00000000-0005-0000-0000-0000B3120000}"/>
    <cellStyle name="Hyperlink 7 2 3" xfId="1064" xr:uid="{00000000-0005-0000-0000-0000B4120000}"/>
    <cellStyle name="Hyperlink 7 3" xfId="1066" xr:uid="{00000000-0005-0000-0000-0000B5120000}"/>
    <cellStyle name="Hyperlink 7 4" xfId="1063" xr:uid="{00000000-0005-0000-0000-0000B6120000}"/>
    <cellStyle name="Hyperlink 8" xfId="176" xr:uid="{00000000-0005-0000-0000-0000B7120000}"/>
    <cellStyle name="Hyperlink 8 2" xfId="177" xr:uid="{00000000-0005-0000-0000-0000B8120000}"/>
    <cellStyle name="Hyperlink 9" xfId="178" xr:uid="{00000000-0005-0000-0000-0000B9120000}"/>
    <cellStyle name="Hyperlink 9 2" xfId="179" xr:uid="{00000000-0005-0000-0000-0000BA120000}"/>
    <cellStyle name="Input" xfId="9" builtinId="20" customBuiltin="1"/>
    <cellStyle name="Input [yellow]" xfId="1068" xr:uid="{00000000-0005-0000-0000-0000BC120000}"/>
    <cellStyle name="Input [yellow] 2" xfId="1069" xr:uid="{00000000-0005-0000-0000-0000BD120000}"/>
    <cellStyle name="Input [yellow] 2 2" xfId="1818" xr:uid="{00000000-0005-0000-0000-0000BE120000}"/>
    <cellStyle name="Input [yellow] 2 2 2" xfId="5713" xr:uid="{00000000-0005-0000-0000-0000BF120000}"/>
    <cellStyle name="Input [yellow] 2 2 2 2" xfId="6621" xr:uid="{00000000-0005-0000-0000-0000C0120000}"/>
    <cellStyle name="Input [yellow] 2 2 2 2 2" xfId="8866" xr:uid="{00000000-0005-0000-0000-0000C1120000}"/>
    <cellStyle name="Input [yellow] 2 2 2 2 2 2" xfId="14453" xr:uid="{00000000-0005-0000-0000-0000C2120000}"/>
    <cellStyle name="Input [yellow] 2 2 2 2 3" xfId="10536" xr:uid="{00000000-0005-0000-0000-0000C3120000}"/>
    <cellStyle name="Input [yellow] 2 2 2 2 3 2" xfId="16123" xr:uid="{00000000-0005-0000-0000-0000C4120000}"/>
    <cellStyle name="Input [yellow] 2 2 2 2 4" xfId="12415" xr:uid="{00000000-0005-0000-0000-0000C5120000}"/>
    <cellStyle name="Input [yellow] 2 2 2 3" xfId="7973" xr:uid="{00000000-0005-0000-0000-0000C6120000}"/>
    <cellStyle name="Input [yellow] 2 2 2 3 2" xfId="13560" xr:uid="{00000000-0005-0000-0000-0000C7120000}"/>
    <cellStyle name="Input [yellow] 2 2 2 4" xfId="9643" xr:uid="{00000000-0005-0000-0000-0000C8120000}"/>
    <cellStyle name="Input [yellow] 2 2 2 4 2" xfId="15230" xr:uid="{00000000-0005-0000-0000-0000C9120000}"/>
    <cellStyle name="Input [yellow] 2 2 3" xfId="5521" xr:uid="{00000000-0005-0000-0000-0000CA120000}"/>
    <cellStyle name="Input [yellow] 2 2 3 2" xfId="6440" xr:uid="{00000000-0005-0000-0000-0000CB120000}"/>
    <cellStyle name="Input [yellow] 2 2 3 2 2" xfId="8685" xr:uid="{00000000-0005-0000-0000-0000CC120000}"/>
    <cellStyle name="Input [yellow] 2 2 3 2 2 2" xfId="14272" xr:uid="{00000000-0005-0000-0000-0000CD120000}"/>
    <cellStyle name="Input [yellow] 2 2 3 2 3" xfId="10355" xr:uid="{00000000-0005-0000-0000-0000CE120000}"/>
    <cellStyle name="Input [yellow] 2 2 3 2 3 2" xfId="15942" xr:uid="{00000000-0005-0000-0000-0000CF120000}"/>
    <cellStyle name="Input [yellow] 2 2 3 2 4" xfId="12234" xr:uid="{00000000-0005-0000-0000-0000D0120000}"/>
    <cellStyle name="Input [yellow] 2 2 3 3" xfId="7792" xr:uid="{00000000-0005-0000-0000-0000D1120000}"/>
    <cellStyle name="Input [yellow] 2 2 3 3 2" xfId="13379" xr:uid="{00000000-0005-0000-0000-0000D2120000}"/>
    <cellStyle name="Input [yellow] 2 2 3 4" xfId="7628" xr:uid="{00000000-0005-0000-0000-0000D3120000}"/>
    <cellStyle name="Input [yellow] 2 2 3 4 2" xfId="13217" xr:uid="{00000000-0005-0000-0000-0000D4120000}"/>
    <cellStyle name="Input [yellow] 2 2 3 5" xfId="11345" xr:uid="{00000000-0005-0000-0000-0000D5120000}"/>
    <cellStyle name="Input [yellow] 2 2 4" xfId="5771" xr:uid="{00000000-0005-0000-0000-0000D6120000}"/>
    <cellStyle name="Input [yellow] 2 2 4 2" xfId="6678" xr:uid="{00000000-0005-0000-0000-0000D7120000}"/>
    <cellStyle name="Input [yellow] 2 2 4 2 2" xfId="8923" xr:uid="{00000000-0005-0000-0000-0000D8120000}"/>
    <cellStyle name="Input [yellow] 2 2 4 2 2 2" xfId="14510" xr:uid="{00000000-0005-0000-0000-0000D9120000}"/>
    <cellStyle name="Input [yellow] 2 2 4 2 3" xfId="10593" xr:uid="{00000000-0005-0000-0000-0000DA120000}"/>
    <cellStyle name="Input [yellow] 2 2 4 2 3 2" xfId="16180" xr:uid="{00000000-0005-0000-0000-0000DB120000}"/>
    <cellStyle name="Input [yellow] 2 2 4 2 4" xfId="12472" xr:uid="{00000000-0005-0000-0000-0000DC120000}"/>
    <cellStyle name="Input [yellow] 2 2 4 3" xfId="8030" xr:uid="{00000000-0005-0000-0000-0000DD120000}"/>
    <cellStyle name="Input [yellow] 2 2 4 3 2" xfId="13617" xr:uid="{00000000-0005-0000-0000-0000DE120000}"/>
    <cellStyle name="Input [yellow] 2 2 4 4" xfId="9700" xr:uid="{00000000-0005-0000-0000-0000DF120000}"/>
    <cellStyle name="Input [yellow] 2 2 4 4 2" xfId="15287" xr:uid="{00000000-0005-0000-0000-0000E0120000}"/>
    <cellStyle name="Input [yellow] 2 2 4 5" xfId="11579" xr:uid="{00000000-0005-0000-0000-0000E1120000}"/>
    <cellStyle name="Input [yellow] 2 2 5" xfId="5490" xr:uid="{00000000-0005-0000-0000-0000E2120000}"/>
    <cellStyle name="Input [yellow] 2 2 5 2" xfId="6409" xr:uid="{00000000-0005-0000-0000-0000E3120000}"/>
    <cellStyle name="Input [yellow] 2 2 5 2 2" xfId="8654" xr:uid="{00000000-0005-0000-0000-0000E4120000}"/>
    <cellStyle name="Input [yellow] 2 2 5 2 2 2" xfId="14241" xr:uid="{00000000-0005-0000-0000-0000E5120000}"/>
    <cellStyle name="Input [yellow] 2 2 5 2 3" xfId="10324" xr:uid="{00000000-0005-0000-0000-0000E6120000}"/>
    <cellStyle name="Input [yellow] 2 2 5 2 3 2" xfId="15911" xr:uid="{00000000-0005-0000-0000-0000E7120000}"/>
    <cellStyle name="Input [yellow] 2 2 5 2 4" xfId="12203" xr:uid="{00000000-0005-0000-0000-0000E8120000}"/>
    <cellStyle name="Input [yellow] 2 2 5 3" xfId="7761" xr:uid="{00000000-0005-0000-0000-0000E9120000}"/>
    <cellStyle name="Input [yellow] 2 2 5 3 2" xfId="13348" xr:uid="{00000000-0005-0000-0000-0000EA120000}"/>
    <cellStyle name="Input [yellow] 2 2 5 4" xfId="7500" xr:uid="{00000000-0005-0000-0000-0000EB120000}"/>
    <cellStyle name="Input [yellow] 2 2 5 4 2" xfId="13096" xr:uid="{00000000-0005-0000-0000-0000EC120000}"/>
    <cellStyle name="Input [yellow] 2 2 5 5" xfId="11314" xr:uid="{00000000-0005-0000-0000-0000ED120000}"/>
    <cellStyle name="Input [yellow] 2 2 6" xfId="6281" xr:uid="{00000000-0005-0000-0000-0000EE120000}"/>
    <cellStyle name="Input [yellow] 2 2 6 2" xfId="7177" xr:uid="{00000000-0005-0000-0000-0000EF120000}"/>
    <cellStyle name="Input [yellow] 2 2 6 2 2" xfId="9422" xr:uid="{00000000-0005-0000-0000-0000F0120000}"/>
    <cellStyle name="Input [yellow] 2 2 6 2 2 2" xfId="15009" xr:uid="{00000000-0005-0000-0000-0000F1120000}"/>
    <cellStyle name="Input [yellow] 2 2 6 2 3" xfId="11092" xr:uid="{00000000-0005-0000-0000-0000F2120000}"/>
    <cellStyle name="Input [yellow] 2 2 6 2 3 2" xfId="16679" xr:uid="{00000000-0005-0000-0000-0000F3120000}"/>
    <cellStyle name="Input [yellow] 2 2 6 2 4" xfId="12971" xr:uid="{00000000-0005-0000-0000-0000F4120000}"/>
    <cellStyle name="Input [yellow] 2 2 6 3" xfId="8529" xr:uid="{00000000-0005-0000-0000-0000F5120000}"/>
    <cellStyle name="Input [yellow] 2 2 6 3 2" xfId="14116" xr:uid="{00000000-0005-0000-0000-0000F6120000}"/>
    <cellStyle name="Input [yellow] 2 2 6 4" xfId="10199" xr:uid="{00000000-0005-0000-0000-0000F7120000}"/>
    <cellStyle name="Input [yellow] 2 2 6 4 2" xfId="15786" xr:uid="{00000000-0005-0000-0000-0000F8120000}"/>
    <cellStyle name="Input [yellow] 2 2 6 5" xfId="12078" xr:uid="{00000000-0005-0000-0000-0000F9120000}"/>
    <cellStyle name="Input [yellow] 2 3" xfId="5571" xr:uid="{00000000-0005-0000-0000-0000FA120000}"/>
    <cellStyle name="Input [yellow] 2 3 2" xfId="6486" xr:uid="{00000000-0005-0000-0000-0000FB120000}"/>
    <cellStyle name="Input [yellow] 2 3 2 2" xfId="8731" xr:uid="{00000000-0005-0000-0000-0000FC120000}"/>
    <cellStyle name="Input [yellow] 2 3 2 2 2" xfId="14318" xr:uid="{00000000-0005-0000-0000-0000FD120000}"/>
    <cellStyle name="Input [yellow] 2 3 2 3" xfId="10401" xr:uid="{00000000-0005-0000-0000-0000FE120000}"/>
    <cellStyle name="Input [yellow] 2 3 2 3 2" xfId="15988" xr:uid="{00000000-0005-0000-0000-0000FF120000}"/>
    <cellStyle name="Input [yellow] 2 3 2 4" xfId="12280" xr:uid="{00000000-0005-0000-0000-000000130000}"/>
    <cellStyle name="Input [yellow] 2 3 3" xfId="7838" xr:uid="{00000000-0005-0000-0000-000001130000}"/>
    <cellStyle name="Input [yellow] 2 3 3 2" xfId="13425" xr:uid="{00000000-0005-0000-0000-000002130000}"/>
    <cellStyle name="Input [yellow] 2 3 4" xfId="9508" xr:uid="{00000000-0005-0000-0000-000003130000}"/>
    <cellStyle name="Input [yellow] 2 3 4 2" xfId="15095" xr:uid="{00000000-0005-0000-0000-000004130000}"/>
    <cellStyle name="Input [yellow] 2 4" xfId="6188" xr:uid="{00000000-0005-0000-0000-000005130000}"/>
    <cellStyle name="Input [yellow] 2 4 2" xfId="7084" xr:uid="{00000000-0005-0000-0000-000006130000}"/>
    <cellStyle name="Input [yellow] 2 4 2 2" xfId="9329" xr:uid="{00000000-0005-0000-0000-000007130000}"/>
    <cellStyle name="Input [yellow] 2 4 2 2 2" xfId="14916" xr:uid="{00000000-0005-0000-0000-000008130000}"/>
    <cellStyle name="Input [yellow] 2 4 2 3" xfId="10999" xr:uid="{00000000-0005-0000-0000-000009130000}"/>
    <cellStyle name="Input [yellow] 2 4 2 3 2" xfId="16586" xr:uid="{00000000-0005-0000-0000-00000A130000}"/>
    <cellStyle name="Input [yellow] 2 4 2 4" xfId="12878" xr:uid="{00000000-0005-0000-0000-00000B130000}"/>
    <cellStyle name="Input [yellow] 2 4 3" xfId="8436" xr:uid="{00000000-0005-0000-0000-00000C130000}"/>
    <cellStyle name="Input [yellow] 2 4 3 2" xfId="14023" xr:uid="{00000000-0005-0000-0000-00000D130000}"/>
    <cellStyle name="Input [yellow] 2 4 4" xfId="10106" xr:uid="{00000000-0005-0000-0000-00000E130000}"/>
    <cellStyle name="Input [yellow] 2 4 4 2" xfId="15693" xr:uid="{00000000-0005-0000-0000-00000F130000}"/>
    <cellStyle name="Input [yellow] 2 4 5" xfId="11985" xr:uid="{00000000-0005-0000-0000-000010130000}"/>
    <cellStyle name="Input [yellow] 2 5" xfId="6232" xr:uid="{00000000-0005-0000-0000-000011130000}"/>
    <cellStyle name="Input [yellow] 2 5 2" xfId="7128" xr:uid="{00000000-0005-0000-0000-000012130000}"/>
    <cellStyle name="Input [yellow] 2 5 2 2" xfId="9373" xr:uid="{00000000-0005-0000-0000-000013130000}"/>
    <cellStyle name="Input [yellow] 2 5 2 2 2" xfId="14960" xr:uid="{00000000-0005-0000-0000-000014130000}"/>
    <cellStyle name="Input [yellow] 2 5 2 3" xfId="11043" xr:uid="{00000000-0005-0000-0000-000015130000}"/>
    <cellStyle name="Input [yellow] 2 5 2 3 2" xfId="16630" xr:uid="{00000000-0005-0000-0000-000016130000}"/>
    <cellStyle name="Input [yellow] 2 5 2 4" xfId="12922" xr:uid="{00000000-0005-0000-0000-000017130000}"/>
    <cellStyle name="Input [yellow] 2 5 3" xfId="8480" xr:uid="{00000000-0005-0000-0000-000018130000}"/>
    <cellStyle name="Input [yellow] 2 5 3 2" xfId="14067" xr:uid="{00000000-0005-0000-0000-000019130000}"/>
    <cellStyle name="Input [yellow] 2 5 4" xfId="10150" xr:uid="{00000000-0005-0000-0000-00001A130000}"/>
    <cellStyle name="Input [yellow] 2 5 4 2" xfId="15737" xr:uid="{00000000-0005-0000-0000-00001B130000}"/>
    <cellStyle name="Input [yellow] 2 5 5" xfId="12029" xr:uid="{00000000-0005-0000-0000-00001C130000}"/>
    <cellStyle name="Input [yellow] 2 6" xfId="6275" xr:uid="{00000000-0005-0000-0000-00001D130000}"/>
    <cellStyle name="Input [yellow] 2 6 2" xfId="7171" xr:uid="{00000000-0005-0000-0000-00001E130000}"/>
    <cellStyle name="Input [yellow] 2 6 2 2" xfId="9416" xr:uid="{00000000-0005-0000-0000-00001F130000}"/>
    <cellStyle name="Input [yellow] 2 6 2 2 2" xfId="15003" xr:uid="{00000000-0005-0000-0000-000020130000}"/>
    <cellStyle name="Input [yellow] 2 6 2 3" xfId="11086" xr:uid="{00000000-0005-0000-0000-000021130000}"/>
    <cellStyle name="Input [yellow] 2 6 2 3 2" xfId="16673" xr:uid="{00000000-0005-0000-0000-000022130000}"/>
    <cellStyle name="Input [yellow] 2 6 2 4" xfId="12965" xr:uid="{00000000-0005-0000-0000-000023130000}"/>
    <cellStyle name="Input [yellow] 2 6 3" xfId="8523" xr:uid="{00000000-0005-0000-0000-000024130000}"/>
    <cellStyle name="Input [yellow] 2 6 3 2" xfId="14110" xr:uid="{00000000-0005-0000-0000-000025130000}"/>
    <cellStyle name="Input [yellow] 2 6 4" xfId="10193" xr:uid="{00000000-0005-0000-0000-000026130000}"/>
    <cellStyle name="Input [yellow] 2 6 4 2" xfId="15780" xr:uid="{00000000-0005-0000-0000-000027130000}"/>
    <cellStyle name="Input [yellow] 2 6 5" xfId="12072" xr:uid="{00000000-0005-0000-0000-000028130000}"/>
    <cellStyle name="Input [yellow] 2 7" xfId="5642" xr:uid="{00000000-0005-0000-0000-000029130000}"/>
    <cellStyle name="Input [yellow] 2 7 2" xfId="6556" xr:uid="{00000000-0005-0000-0000-00002A130000}"/>
    <cellStyle name="Input [yellow] 2 7 2 2" xfId="8801" xr:uid="{00000000-0005-0000-0000-00002B130000}"/>
    <cellStyle name="Input [yellow] 2 7 2 2 2" xfId="14388" xr:uid="{00000000-0005-0000-0000-00002C130000}"/>
    <cellStyle name="Input [yellow] 2 7 2 3" xfId="10471" xr:uid="{00000000-0005-0000-0000-00002D130000}"/>
    <cellStyle name="Input [yellow] 2 7 2 3 2" xfId="16058" xr:uid="{00000000-0005-0000-0000-00002E130000}"/>
    <cellStyle name="Input [yellow] 2 7 2 4" xfId="12350" xr:uid="{00000000-0005-0000-0000-00002F130000}"/>
    <cellStyle name="Input [yellow] 2 7 3" xfId="7908" xr:uid="{00000000-0005-0000-0000-000030130000}"/>
    <cellStyle name="Input [yellow] 2 7 3 2" xfId="13495" xr:uid="{00000000-0005-0000-0000-000031130000}"/>
    <cellStyle name="Input [yellow] 2 7 4" xfId="9578" xr:uid="{00000000-0005-0000-0000-000032130000}"/>
    <cellStyle name="Input [yellow] 2 7 4 2" xfId="15165" xr:uid="{00000000-0005-0000-0000-000033130000}"/>
    <cellStyle name="Input [yellow] 2 7 5" xfId="11459" xr:uid="{00000000-0005-0000-0000-000034130000}"/>
    <cellStyle name="Input [yellow] 3" xfId="1817" xr:uid="{00000000-0005-0000-0000-000035130000}"/>
    <cellStyle name="Input [yellow] 3 2" xfId="5712" xr:uid="{00000000-0005-0000-0000-000036130000}"/>
    <cellStyle name="Input [yellow] 3 2 2" xfId="6620" xr:uid="{00000000-0005-0000-0000-000037130000}"/>
    <cellStyle name="Input [yellow] 3 2 2 2" xfId="8865" xr:uid="{00000000-0005-0000-0000-000038130000}"/>
    <cellStyle name="Input [yellow] 3 2 2 2 2" xfId="14452" xr:uid="{00000000-0005-0000-0000-000039130000}"/>
    <cellStyle name="Input [yellow] 3 2 2 3" xfId="10535" xr:uid="{00000000-0005-0000-0000-00003A130000}"/>
    <cellStyle name="Input [yellow] 3 2 2 3 2" xfId="16122" xr:uid="{00000000-0005-0000-0000-00003B130000}"/>
    <cellStyle name="Input [yellow] 3 2 2 4" xfId="12414" xr:uid="{00000000-0005-0000-0000-00003C130000}"/>
    <cellStyle name="Input [yellow] 3 2 3" xfId="7972" xr:uid="{00000000-0005-0000-0000-00003D130000}"/>
    <cellStyle name="Input [yellow] 3 2 3 2" xfId="13559" xr:uid="{00000000-0005-0000-0000-00003E130000}"/>
    <cellStyle name="Input [yellow] 3 2 4" xfId="9642" xr:uid="{00000000-0005-0000-0000-00003F130000}"/>
    <cellStyle name="Input [yellow] 3 2 4 2" xfId="15229" xr:uid="{00000000-0005-0000-0000-000040130000}"/>
    <cellStyle name="Input [yellow] 3 3" xfId="5522" xr:uid="{00000000-0005-0000-0000-000041130000}"/>
    <cellStyle name="Input [yellow] 3 3 2" xfId="6441" xr:uid="{00000000-0005-0000-0000-000042130000}"/>
    <cellStyle name="Input [yellow] 3 3 2 2" xfId="8686" xr:uid="{00000000-0005-0000-0000-000043130000}"/>
    <cellStyle name="Input [yellow] 3 3 2 2 2" xfId="14273" xr:uid="{00000000-0005-0000-0000-000044130000}"/>
    <cellStyle name="Input [yellow] 3 3 2 3" xfId="10356" xr:uid="{00000000-0005-0000-0000-000045130000}"/>
    <cellStyle name="Input [yellow] 3 3 2 3 2" xfId="15943" xr:uid="{00000000-0005-0000-0000-000046130000}"/>
    <cellStyle name="Input [yellow] 3 3 2 4" xfId="12235" xr:uid="{00000000-0005-0000-0000-000047130000}"/>
    <cellStyle name="Input [yellow] 3 3 3" xfId="7793" xr:uid="{00000000-0005-0000-0000-000048130000}"/>
    <cellStyle name="Input [yellow] 3 3 3 2" xfId="13380" xr:uid="{00000000-0005-0000-0000-000049130000}"/>
    <cellStyle name="Input [yellow] 3 3 4" xfId="7470" xr:uid="{00000000-0005-0000-0000-00004A130000}"/>
    <cellStyle name="Input [yellow] 3 3 4 2" xfId="13066" xr:uid="{00000000-0005-0000-0000-00004B130000}"/>
    <cellStyle name="Input [yellow] 3 3 5" xfId="11346" xr:uid="{00000000-0005-0000-0000-00004C130000}"/>
    <cellStyle name="Input [yellow] 3 4" xfId="5761" xr:uid="{00000000-0005-0000-0000-00004D130000}"/>
    <cellStyle name="Input [yellow] 3 4 2" xfId="6669" xr:uid="{00000000-0005-0000-0000-00004E130000}"/>
    <cellStyle name="Input [yellow] 3 4 2 2" xfId="8914" xr:uid="{00000000-0005-0000-0000-00004F130000}"/>
    <cellStyle name="Input [yellow] 3 4 2 2 2" xfId="14501" xr:uid="{00000000-0005-0000-0000-000050130000}"/>
    <cellStyle name="Input [yellow] 3 4 2 3" xfId="10584" xr:uid="{00000000-0005-0000-0000-000051130000}"/>
    <cellStyle name="Input [yellow] 3 4 2 3 2" xfId="16171" xr:uid="{00000000-0005-0000-0000-000052130000}"/>
    <cellStyle name="Input [yellow] 3 4 2 4" xfId="12463" xr:uid="{00000000-0005-0000-0000-000053130000}"/>
    <cellStyle name="Input [yellow] 3 4 3" xfId="8021" xr:uid="{00000000-0005-0000-0000-000054130000}"/>
    <cellStyle name="Input [yellow] 3 4 3 2" xfId="13608" xr:uid="{00000000-0005-0000-0000-000055130000}"/>
    <cellStyle name="Input [yellow] 3 4 4" xfId="9691" xr:uid="{00000000-0005-0000-0000-000056130000}"/>
    <cellStyle name="Input [yellow] 3 4 4 2" xfId="15278" xr:uid="{00000000-0005-0000-0000-000057130000}"/>
    <cellStyle name="Input [yellow] 3 4 5" xfId="11570" xr:uid="{00000000-0005-0000-0000-000058130000}"/>
    <cellStyle name="Input [yellow] 3 5" xfId="5517" xr:uid="{00000000-0005-0000-0000-000059130000}"/>
    <cellStyle name="Input [yellow] 3 5 2" xfId="6436" xr:uid="{00000000-0005-0000-0000-00005A130000}"/>
    <cellStyle name="Input [yellow] 3 5 2 2" xfId="8681" xr:uid="{00000000-0005-0000-0000-00005B130000}"/>
    <cellStyle name="Input [yellow] 3 5 2 2 2" xfId="14268" xr:uid="{00000000-0005-0000-0000-00005C130000}"/>
    <cellStyle name="Input [yellow] 3 5 2 3" xfId="10351" xr:uid="{00000000-0005-0000-0000-00005D130000}"/>
    <cellStyle name="Input [yellow] 3 5 2 3 2" xfId="15938" xr:uid="{00000000-0005-0000-0000-00005E130000}"/>
    <cellStyle name="Input [yellow] 3 5 2 4" xfId="12230" xr:uid="{00000000-0005-0000-0000-00005F130000}"/>
    <cellStyle name="Input [yellow] 3 5 3" xfId="7788" xr:uid="{00000000-0005-0000-0000-000060130000}"/>
    <cellStyle name="Input [yellow] 3 5 3 2" xfId="13375" xr:uid="{00000000-0005-0000-0000-000061130000}"/>
    <cellStyle name="Input [yellow] 3 5 4" xfId="7424" xr:uid="{00000000-0005-0000-0000-000062130000}"/>
    <cellStyle name="Input [yellow] 3 5 4 2" xfId="13022" xr:uid="{00000000-0005-0000-0000-000063130000}"/>
    <cellStyle name="Input [yellow] 3 5 5" xfId="11341" xr:uid="{00000000-0005-0000-0000-000064130000}"/>
    <cellStyle name="Input [yellow] 3 6" xfId="6077" xr:uid="{00000000-0005-0000-0000-000065130000}"/>
    <cellStyle name="Input [yellow] 3 6 2" xfId="6975" xr:uid="{00000000-0005-0000-0000-000066130000}"/>
    <cellStyle name="Input [yellow] 3 6 2 2" xfId="9220" xr:uid="{00000000-0005-0000-0000-000067130000}"/>
    <cellStyle name="Input [yellow] 3 6 2 2 2" xfId="14807" xr:uid="{00000000-0005-0000-0000-000068130000}"/>
    <cellStyle name="Input [yellow] 3 6 2 3" xfId="10890" xr:uid="{00000000-0005-0000-0000-000069130000}"/>
    <cellStyle name="Input [yellow] 3 6 2 3 2" xfId="16477" xr:uid="{00000000-0005-0000-0000-00006A130000}"/>
    <cellStyle name="Input [yellow] 3 6 2 4" xfId="12769" xr:uid="{00000000-0005-0000-0000-00006B130000}"/>
    <cellStyle name="Input [yellow] 3 6 3" xfId="8327" xr:uid="{00000000-0005-0000-0000-00006C130000}"/>
    <cellStyle name="Input [yellow] 3 6 3 2" xfId="13914" xr:uid="{00000000-0005-0000-0000-00006D130000}"/>
    <cellStyle name="Input [yellow] 3 6 4" xfId="9997" xr:uid="{00000000-0005-0000-0000-00006E130000}"/>
    <cellStyle name="Input [yellow] 3 6 4 2" xfId="15584" xr:uid="{00000000-0005-0000-0000-00006F130000}"/>
    <cellStyle name="Input [yellow] 3 6 5" xfId="11876" xr:uid="{00000000-0005-0000-0000-000070130000}"/>
    <cellStyle name="Input [yellow] 4" xfId="5570" xr:uid="{00000000-0005-0000-0000-000071130000}"/>
    <cellStyle name="Input [yellow] 4 2" xfId="6485" xr:uid="{00000000-0005-0000-0000-000072130000}"/>
    <cellStyle name="Input [yellow] 4 2 2" xfId="8730" xr:uid="{00000000-0005-0000-0000-000073130000}"/>
    <cellStyle name="Input [yellow] 4 2 2 2" xfId="14317" xr:uid="{00000000-0005-0000-0000-000074130000}"/>
    <cellStyle name="Input [yellow] 4 2 3" xfId="10400" xr:uid="{00000000-0005-0000-0000-000075130000}"/>
    <cellStyle name="Input [yellow] 4 2 3 2" xfId="15987" xr:uid="{00000000-0005-0000-0000-000076130000}"/>
    <cellStyle name="Input [yellow] 4 2 4" xfId="12279" xr:uid="{00000000-0005-0000-0000-000077130000}"/>
    <cellStyle name="Input [yellow] 4 3" xfId="7837" xr:uid="{00000000-0005-0000-0000-000078130000}"/>
    <cellStyle name="Input [yellow] 4 3 2" xfId="13424" xr:uid="{00000000-0005-0000-0000-000079130000}"/>
    <cellStyle name="Input [yellow] 4 4" xfId="9507" xr:uid="{00000000-0005-0000-0000-00007A130000}"/>
    <cellStyle name="Input [yellow] 4 4 2" xfId="15094" xr:uid="{00000000-0005-0000-0000-00007B130000}"/>
    <cellStyle name="Input [yellow] 5" xfId="5588" xr:uid="{00000000-0005-0000-0000-00007C130000}"/>
    <cellStyle name="Input [yellow] 5 2" xfId="6503" xr:uid="{00000000-0005-0000-0000-00007D130000}"/>
    <cellStyle name="Input [yellow] 5 2 2" xfId="8748" xr:uid="{00000000-0005-0000-0000-00007E130000}"/>
    <cellStyle name="Input [yellow] 5 2 2 2" xfId="14335" xr:uid="{00000000-0005-0000-0000-00007F130000}"/>
    <cellStyle name="Input [yellow] 5 2 3" xfId="10418" xr:uid="{00000000-0005-0000-0000-000080130000}"/>
    <cellStyle name="Input [yellow] 5 2 3 2" xfId="16005" xr:uid="{00000000-0005-0000-0000-000081130000}"/>
    <cellStyle name="Input [yellow] 5 2 4" xfId="12297" xr:uid="{00000000-0005-0000-0000-000082130000}"/>
    <cellStyle name="Input [yellow] 5 3" xfId="7855" xr:uid="{00000000-0005-0000-0000-000083130000}"/>
    <cellStyle name="Input [yellow] 5 3 2" xfId="13442" xr:uid="{00000000-0005-0000-0000-000084130000}"/>
    <cellStyle name="Input [yellow] 5 4" xfId="9525" xr:uid="{00000000-0005-0000-0000-000085130000}"/>
    <cellStyle name="Input [yellow] 5 4 2" xfId="15112" xr:uid="{00000000-0005-0000-0000-000086130000}"/>
    <cellStyle name="Input [yellow] 5 5" xfId="11406" xr:uid="{00000000-0005-0000-0000-000087130000}"/>
    <cellStyle name="Input [yellow] 6" xfId="5578" xr:uid="{00000000-0005-0000-0000-000088130000}"/>
    <cellStyle name="Input [yellow] 6 2" xfId="6493" xr:uid="{00000000-0005-0000-0000-000089130000}"/>
    <cellStyle name="Input [yellow] 6 2 2" xfId="8738" xr:uid="{00000000-0005-0000-0000-00008A130000}"/>
    <cellStyle name="Input [yellow] 6 2 2 2" xfId="14325" xr:uid="{00000000-0005-0000-0000-00008B130000}"/>
    <cellStyle name="Input [yellow] 6 2 3" xfId="10408" xr:uid="{00000000-0005-0000-0000-00008C130000}"/>
    <cellStyle name="Input [yellow] 6 2 3 2" xfId="15995" xr:uid="{00000000-0005-0000-0000-00008D130000}"/>
    <cellStyle name="Input [yellow] 6 2 4" xfId="12287" xr:uid="{00000000-0005-0000-0000-00008E130000}"/>
    <cellStyle name="Input [yellow] 6 3" xfId="7845" xr:uid="{00000000-0005-0000-0000-00008F130000}"/>
    <cellStyle name="Input [yellow] 6 3 2" xfId="13432" xr:uid="{00000000-0005-0000-0000-000090130000}"/>
    <cellStyle name="Input [yellow] 6 4" xfId="9515" xr:uid="{00000000-0005-0000-0000-000091130000}"/>
    <cellStyle name="Input [yellow] 6 4 2" xfId="15102" xr:uid="{00000000-0005-0000-0000-000092130000}"/>
    <cellStyle name="Input [yellow] 6 5" xfId="11396" xr:uid="{00000000-0005-0000-0000-000093130000}"/>
    <cellStyle name="Input [yellow] 7" xfId="5582" xr:uid="{00000000-0005-0000-0000-000094130000}"/>
    <cellStyle name="Input [yellow] 7 2" xfId="6497" xr:uid="{00000000-0005-0000-0000-000095130000}"/>
    <cellStyle name="Input [yellow] 7 2 2" xfId="8742" xr:uid="{00000000-0005-0000-0000-000096130000}"/>
    <cellStyle name="Input [yellow] 7 2 2 2" xfId="14329" xr:uid="{00000000-0005-0000-0000-000097130000}"/>
    <cellStyle name="Input [yellow] 7 2 3" xfId="10412" xr:uid="{00000000-0005-0000-0000-000098130000}"/>
    <cellStyle name="Input [yellow] 7 2 3 2" xfId="15999" xr:uid="{00000000-0005-0000-0000-000099130000}"/>
    <cellStyle name="Input [yellow] 7 2 4" xfId="12291" xr:uid="{00000000-0005-0000-0000-00009A130000}"/>
    <cellStyle name="Input [yellow] 7 3" xfId="7849" xr:uid="{00000000-0005-0000-0000-00009B130000}"/>
    <cellStyle name="Input [yellow] 7 3 2" xfId="13436" xr:uid="{00000000-0005-0000-0000-00009C130000}"/>
    <cellStyle name="Input [yellow] 7 4" xfId="9519" xr:uid="{00000000-0005-0000-0000-00009D130000}"/>
    <cellStyle name="Input [yellow] 7 4 2" xfId="15106" xr:uid="{00000000-0005-0000-0000-00009E130000}"/>
    <cellStyle name="Input [yellow] 7 5" xfId="11400" xr:uid="{00000000-0005-0000-0000-00009F130000}"/>
    <cellStyle name="Input [yellow] 8" xfId="6135" xr:uid="{00000000-0005-0000-0000-0000A0130000}"/>
    <cellStyle name="Input [yellow] 8 2" xfId="7033" xr:uid="{00000000-0005-0000-0000-0000A1130000}"/>
    <cellStyle name="Input [yellow] 8 2 2" xfId="9278" xr:uid="{00000000-0005-0000-0000-0000A2130000}"/>
    <cellStyle name="Input [yellow] 8 2 2 2" xfId="14865" xr:uid="{00000000-0005-0000-0000-0000A3130000}"/>
    <cellStyle name="Input [yellow] 8 2 3" xfId="10948" xr:uid="{00000000-0005-0000-0000-0000A4130000}"/>
    <cellStyle name="Input [yellow] 8 2 3 2" xfId="16535" xr:uid="{00000000-0005-0000-0000-0000A5130000}"/>
    <cellStyle name="Input [yellow] 8 2 4" xfId="12827" xr:uid="{00000000-0005-0000-0000-0000A6130000}"/>
    <cellStyle name="Input [yellow] 8 3" xfId="8385" xr:uid="{00000000-0005-0000-0000-0000A7130000}"/>
    <cellStyle name="Input [yellow] 8 3 2" xfId="13972" xr:uid="{00000000-0005-0000-0000-0000A8130000}"/>
    <cellStyle name="Input [yellow] 8 4" xfId="10055" xr:uid="{00000000-0005-0000-0000-0000A9130000}"/>
    <cellStyle name="Input [yellow] 8 4 2" xfId="15642" xr:uid="{00000000-0005-0000-0000-0000AA130000}"/>
    <cellStyle name="Input [yellow] 8 5" xfId="11934" xr:uid="{00000000-0005-0000-0000-0000AB130000}"/>
    <cellStyle name="Input 10" xfId="1811" xr:uid="{00000000-0005-0000-0000-0000AC130000}"/>
    <cellStyle name="Input 10 2" xfId="5706" xr:uid="{00000000-0005-0000-0000-0000AD130000}"/>
    <cellStyle name="Input 10 2 2" xfId="6614" xr:uid="{00000000-0005-0000-0000-0000AE130000}"/>
    <cellStyle name="Input 10 2 2 2" xfId="8859" xr:uid="{00000000-0005-0000-0000-0000AF130000}"/>
    <cellStyle name="Input 10 2 2 2 2" xfId="14446" xr:uid="{00000000-0005-0000-0000-0000B0130000}"/>
    <cellStyle name="Input 10 2 2 3" xfId="10529" xr:uid="{00000000-0005-0000-0000-0000B1130000}"/>
    <cellStyle name="Input 10 2 2 3 2" xfId="16116" xr:uid="{00000000-0005-0000-0000-0000B2130000}"/>
    <cellStyle name="Input 10 2 2 4" xfId="12408" xr:uid="{00000000-0005-0000-0000-0000B3130000}"/>
    <cellStyle name="Input 10 2 3" xfId="7966" xr:uid="{00000000-0005-0000-0000-0000B4130000}"/>
    <cellStyle name="Input 10 2 3 2" xfId="13553" xr:uid="{00000000-0005-0000-0000-0000B5130000}"/>
    <cellStyle name="Input 10 2 4" xfId="9636" xr:uid="{00000000-0005-0000-0000-0000B6130000}"/>
    <cellStyle name="Input 10 2 4 2" xfId="15223" xr:uid="{00000000-0005-0000-0000-0000B7130000}"/>
    <cellStyle name="Input 10 2 5" xfId="11517" xr:uid="{00000000-0005-0000-0000-0000B8130000}"/>
    <cellStyle name="Input 10 3" xfId="5528" xr:uid="{00000000-0005-0000-0000-0000B9130000}"/>
    <cellStyle name="Input 10 3 2" xfId="6447" xr:uid="{00000000-0005-0000-0000-0000BA130000}"/>
    <cellStyle name="Input 10 3 2 2" xfId="8692" xr:uid="{00000000-0005-0000-0000-0000BB130000}"/>
    <cellStyle name="Input 10 3 2 2 2" xfId="14279" xr:uid="{00000000-0005-0000-0000-0000BC130000}"/>
    <cellStyle name="Input 10 3 2 3" xfId="10362" xr:uid="{00000000-0005-0000-0000-0000BD130000}"/>
    <cellStyle name="Input 10 3 2 3 2" xfId="15949" xr:uid="{00000000-0005-0000-0000-0000BE130000}"/>
    <cellStyle name="Input 10 3 2 4" xfId="12241" xr:uid="{00000000-0005-0000-0000-0000BF130000}"/>
    <cellStyle name="Input 10 3 3" xfId="7799" xr:uid="{00000000-0005-0000-0000-0000C0130000}"/>
    <cellStyle name="Input 10 3 3 2" xfId="13386" xr:uid="{00000000-0005-0000-0000-0000C1130000}"/>
    <cellStyle name="Input 10 3 4" xfId="7468" xr:uid="{00000000-0005-0000-0000-0000C2130000}"/>
    <cellStyle name="Input 10 3 4 2" xfId="13064" xr:uid="{00000000-0005-0000-0000-0000C3130000}"/>
    <cellStyle name="Input 10 3 5" xfId="11352" xr:uid="{00000000-0005-0000-0000-0000C4130000}"/>
    <cellStyle name="Input 10 4" xfId="5760" xr:uid="{00000000-0005-0000-0000-0000C5130000}"/>
    <cellStyle name="Input 10 4 2" xfId="6668" xr:uid="{00000000-0005-0000-0000-0000C6130000}"/>
    <cellStyle name="Input 10 4 2 2" xfId="8913" xr:uid="{00000000-0005-0000-0000-0000C7130000}"/>
    <cellStyle name="Input 10 4 2 2 2" xfId="14500" xr:uid="{00000000-0005-0000-0000-0000C8130000}"/>
    <cellStyle name="Input 10 4 2 3" xfId="10583" xr:uid="{00000000-0005-0000-0000-0000C9130000}"/>
    <cellStyle name="Input 10 4 2 3 2" xfId="16170" xr:uid="{00000000-0005-0000-0000-0000CA130000}"/>
    <cellStyle name="Input 10 4 2 4" xfId="12462" xr:uid="{00000000-0005-0000-0000-0000CB130000}"/>
    <cellStyle name="Input 10 4 3" xfId="8020" xr:uid="{00000000-0005-0000-0000-0000CC130000}"/>
    <cellStyle name="Input 10 4 3 2" xfId="13607" xr:uid="{00000000-0005-0000-0000-0000CD130000}"/>
    <cellStyle name="Input 10 4 4" xfId="9690" xr:uid="{00000000-0005-0000-0000-0000CE130000}"/>
    <cellStyle name="Input 10 4 4 2" xfId="15277" xr:uid="{00000000-0005-0000-0000-0000CF130000}"/>
    <cellStyle name="Input 10 4 5" xfId="11569" xr:uid="{00000000-0005-0000-0000-0000D0130000}"/>
    <cellStyle name="Input 10 5" xfId="5518" xr:uid="{00000000-0005-0000-0000-0000D1130000}"/>
    <cellStyle name="Input 10 5 2" xfId="6437" xr:uid="{00000000-0005-0000-0000-0000D2130000}"/>
    <cellStyle name="Input 10 5 2 2" xfId="8682" xr:uid="{00000000-0005-0000-0000-0000D3130000}"/>
    <cellStyle name="Input 10 5 2 2 2" xfId="14269" xr:uid="{00000000-0005-0000-0000-0000D4130000}"/>
    <cellStyle name="Input 10 5 2 3" xfId="10352" xr:uid="{00000000-0005-0000-0000-0000D5130000}"/>
    <cellStyle name="Input 10 5 2 3 2" xfId="15939" xr:uid="{00000000-0005-0000-0000-0000D6130000}"/>
    <cellStyle name="Input 10 5 2 4" xfId="12231" xr:uid="{00000000-0005-0000-0000-0000D7130000}"/>
    <cellStyle name="Input 10 5 3" xfId="7789" xr:uid="{00000000-0005-0000-0000-0000D8130000}"/>
    <cellStyle name="Input 10 5 3 2" xfId="13376" xr:uid="{00000000-0005-0000-0000-0000D9130000}"/>
    <cellStyle name="Input 10 5 4" xfId="7602" xr:uid="{00000000-0005-0000-0000-0000DA130000}"/>
    <cellStyle name="Input 10 5 4 2" xfId="13193" xr:uid="{00000000-0005-0000-0000-0000DB130000}"/>
    <cellStyle name="Input 10 5 5" xfId="11342" xr:uid="{00000000-0005-0000-0000-0000DC130000}"/>
    <cellStyle name="Input 10 6" xfId="5922" xr:uid="{00000000-0005-0000-0000-0000DD130000}"/>
    <cellStyle name="Input 10 6 2" xfId="6825" xr:uid="{00000000-0005-0000-0000-0000DE130000}"/>
    <cellStyle name="Input 10 6 2 2" xfId="9070" xr:uid="{00000000-0005-0000-0000-0000DF130000}"/>
    <cellStyle name="Input 10 6 2 2 2" xfId="14657" xr:uid="{00000000-0005-0000-0000-0000E0130000}"/>
    <cellStyle name="Input 10 6 2 3" xfId="10740" xr:uid="{00000000-0005-0000-0000-0000E1130000}"/>
    <cellStyle name="Input 10 6 2 3 2" xfId="16327" xr:uid="{00000000-0005-0000-0000-0000E2130000}"/>
    <cellStyle name="Input 10 6 2 4" xfId="12619" xr:uid="{00000000-0005-0000-0000-0000E3130000}"/>
    <cellStyle name="Input 10 6 3" xfId="8177" xr:uid="{00000000-0005-0000-0000-0000E4130000}"/>
    <cellStyle name="Input 10 6 3 2" xfId="13764" xr:uid="{00000000-0005-0000-0000-0000E5130000}"/>
    <cellStyle name="Input 10 6 4" xfId="9847" xr:uid="{00000000-0005-0000-0000-0000E6130000}"/>
    <cellStyle name="Input 10 6 4 2" xfId="15434" xr:uid="{00000000-0005-0000-0000-0000E7130000}"/>
    <cellStyle name="Input 10 6 5" xfId="11726" xr:uid="{00000000-0005-0000-0000-0000E8130000}"/>
    <cellStyle name="Input 11" xfId="1901" xr:uid="{00000000-0005-0000-0000-0000E9130000}"/>
    <cellStyle name="Input 11 2" xfId="5734" xr:uid="{00000000-0005-0000-0000-0000EA130000}"/>
    <cellStyle name="Input 11 2 2" xfId="6642" xr:uid="{00000000-0005-0000-0000-0000EB130000}"/>
    <cellStyle name="Input 11 2 2 2" xfId="8887" xr:uid="{00000000-0005-0000-0000-0000EC130000}"/>
    <cellStyle name="Input 11 2 2 2 2" xfId="14474" xr:uid="{00000000-0005-0000-0000-0000ED130000}"/>
    <cellStyle name="Input 11 2 2 3" xfId="10557" xr:uid="{00000000-0005-0000-0000-0000EE130000}"/>
    <cellStyle name="Input 11 2 2 3 2" xfId="16144" xr:uid="{00000000-0005-0000-0000-0000EF130000}"/>
    <cellStyle name="Input 11 2 2 4" xfId="12436" xr:uid="{00000000-0005-0000-0000-0000F0130000}"/>
    <cellStyle name="Input 11 2 3" xfId="7994" xr:uid="{00000000-0005-0000-0000-0000F1130000}"/>
    <cellStyle name="Input 11 2 3 2" xfId="13581" xr:uid="{00000000-0005-0000-0000-0000F2130000}"/>
    <cellStyle name="Input 11 2 4" xfId="9664" xr:uid="{00000000-0005-0000-0000-0000F3130000}"/>
    <cellStyle name="Input 11 2 4 2" xfId="15251" xr:uid="{00000000-0005-0000-0000-0000F4130000}"/>
    <cellStyle name="Input 11 2 5" xfId="11543" xr:uid="{00000000-0005-0000-0000-0000F5130000}"/>
    <cellStyle name="Input 11 3" xfId="5507" xr:uid="{00000000-0005-0000-0000-0000F6130000}"/>
    <cellStyle name="Input 11 3 2" xfId="6426" xr:uid="{00000000-0005-0000-0000-0000F7130000}"/>
    <cellStyle name="Input 11 3 2 2" xfId="8671" xr:uid="{00000000-0005-0000-0000-0000F8130000}"/>
    <cellStyle name="Input 11 3 2 2 2" xfId="14258" xr:uid="{00000000-0005-0000-0000-0000F9130000}"/>
    <cellStyle name="Input 11 3 2 3" xfId="10341" xr:uid="{00000000-0005-0000-0000-0000FA130000}"/>
    <cellStyle name="Input 11 3 2 3 2" xfId="15928" xr:uid="{00000000-0005-0000-0000-0000FB130000}"/>
    <cellStyle name="Input 11 3 2 4" xfId="12220" xr:uid="{00000000-0005-0000-0000-0000FC130000}"/>
    <cellStyle name="Input 11 3 3" xfId="7778" xr:uid="{00000000-0005-0000-0000-0000FD130000}"/>
    <cellStyle name="Input 11 3 3 2" xfId="13365" xr:uid="{00000000-0005-0000-0000-0000FE130000}"/>
    <cellStyle name="Input 11 3 4" xfId="3896" xr:uid="{00000000-0005-0000-0000-0000FF130000}"/>
    <cellStyle name="Input 11 3 4 2" xfId="11161" xr:uid="{00000000-0005-0000-0000-000000140000}"/>
    <cellStyle name="Input 11 3 5" xfId="11331" xr:uid="{00000000-0005-0000-0000-000001140000}"/>
    <cellStyle name="Input 11 4" xfId="5763" xr:uid="{00000000-0005-0000-0000-000002140000}"/>
    <cellStyle name="Input 11 4 2" xfId="6671" xr:uid="{00000000-0005-0000-0000-000003140000}"/>
    <cellStyle name="Input 11 4 2 2" xfId="8916" xr:uid="{00000000-0005-0000-0000-000004140000}"/>
    <cellStyle name="Input 11 4 2 2 2" xfId="14503" xr:uid="{00000000-0005-0000-0000-000005140000}"/>
    <cellStyle name="Input 11 4 2 3" xfId="10586" xr:uid="{00000000-0005-0000-0000-000006140000}"/>
    <cellStyle name="Input 11 4 2 3 2" xfId="16173" xr:uid="{00000000-0005-0000-0000-000007140000}"/>
    <cellStyle name="Input 11 4 2 4" xfId="12465" xr:uid="{00000000-0005-0000-0000-000008140000}"/>
    <cellStyle name="Input 11 4 3" xfId="8023" xr:uid="{00000000-0005-0000-0000-000009140000}"/>
    <cellStyle name="Input 11 4 3 2" xfId="13610" xr:uid="{00000000-0005-0000-0000-00000A140000}"/>
    <cellStyle name="Input 11 4 4" xfId="9693" xr:uid="{00000000-0005-0000-0000-00000B140000}"/>
    <cellStyle name="Input 11 4 4 2" xfId="15280" xr:uid="{00000000-0005-0000-0000-00000C140000}"/>
    <cellStyle name="Input 11 4 5" xfId="11572" xr:uid="{00000000-0005-0000-0000-00000D140000}"/>
    <cellStyle name="Input 11 5" xfId="5515" xr:uid="{00000000-0005-0000-0000-00000E140000}"/>
    <cellStyle name="Input 11 5 2" xfId="6434" xr:uid="{00000000-0005-0000-0000-00000F140000}"/>
    <cellStyle name="Input 11 5 2 2" xfId="8679" xr:uid="{00000000-0005-0000-0000-000010140000}"/>
    <cellStyle name="Input 11 5 2 2 2" xfId="14266" xr:uid="{00000000-0005-0000-0000-000011140000}"/>
    <cellStyle name="Input 11 5 2 3" xfId="10349" xr:uid="{00000000-0005-0000-0000-000012140000}"/>
    <cellStyle name="Input 11 5 2 3 2" xfId="15936" xr:uid="{00000000-0005-0000-0000-000013140000}"/>
    <cellStyle name="Input 11 5 2 4" xfId="12228" xr:uid="{00000000-0005-0000-0000-000014140000}"/>
    <cellStyle name="Input 11 5 3" xfId="7786" xr:uid="{00000000-0005-0000-0000-000015140000}"/>
    <cellStyle name="Input 11 5 3 2" xfId="13373" xr:uid="{00000000-0005-0000-0000-000016140000}"/>
    <cellStyle name="Input 11 5 4" xfId="7451" xr:uid="{00000000-0005-0000-0000-000017140000}"/>
    <cellStyle name="Input 11 5 4 2" xfId="13047" xr:uid="{00000000-0005-0000-0000-000018140000}"/>
    <cellStyle name="Input 11 5 5" xfId="11339" xr:uid="{00000000-0005-0000-0000-000019140000}"/>
    <cellStyle name="Input 11 6" xfId="6280" xr:uid="{00000000-0005-0000-0000-00001A140000}"/>
    <cellStyle name="Input 11 6 2" xfId="7176" xr:uid="{00000000-0005-0000-0000-00001B140000}"/>
    <cellStyle name="Input 11 6 2 2" xfId="9421" xr:uid="{00000000-0005-0000-0000-00001C140000}"/>
    <cellStyle name="Input 11 6 2 2 2" xfId="15008" xr:uid="{00000000-0005-0000-0000-00001D140000}"/>
    <cellStyle name="Input 11 6 2 3" xfId="11091" xr:uid="{00000000-0005-0000-0000-00001E140000}"/>
    <cellStyle name="Input 11 6 2 3 2" xfId="16678" xr:uid="{00000000-0005-0000-0000-00001F140000}"/>
    <cellStyle name="Input 11 6 2 4" xfId="12970" xr:uid="{00000000-0005-0000-0000-000020140000}"/>
    <cellStyle name="Input 11 6 3" xfId="8528" xr:uid="{00000000-0005-0000-0000-000021140000}"/>
    <cellStyle name="Input 11 6 3 2" xfId="14115" xr:uid="{00000000-0005-0000-0000-000022140000}"/>
    <cellStyle name="Input 11 6 4" xfId="10198" xr:uid="{00000000-0005-0000-0000-000023140000}"/>
    <cellStyle name="Input 11 6 4 2" xfId="15785" xr:uid="{00000000-0005-0000-0000-000024140000}"/>
    <cellStyle name="Input 11 6 5" xfId="12077" xr:uid="{00000000-0005-0000-0000-000025140000}"/>
    <cellStyle name="Input 12" xfId="1814" xr:uid="{00000000-0005-0000-0000-000026140000}"/>
    <cellStyle name="Input 12 2" xfId="5709" xr:uid="{00000000-0005-0000-0000-000027140000}"/>
    <cellStyle name="Input 12 2 2" xfId="6617" xr:uid="{00000000-0005-0000-0000-000028140000}"/>
    <cellStyle name="Input 12 2 2 2" xfId="8862" xr:uid="{00000000-0005-0000-0000-000029140000}"/>
    <cellStyle name="Input 12 2 2 2 2" xfId="14449" xr:uid="{00000000-0005-0000-0000-00002A140000}"/>
    <cellStyle name="Input 12 2 2 3" xfId="10532" xr:uid="{00000000-0005-0000-0000-00002B140000}"/>
    <cellStyle name="Input 12 2 2 3 2" xfId="16119" xr:uid="{00000000-0005-0000-0000-00002C140000}"/>
    <cellStyle name="Input 12 2 2 4" xfId="12411" xr:uid="{00000000-0005-0000-0000-00002D140000}"/>
    <cellStyle name="Input 12 2 3" xfId="7969" xr:uid="{00000000-0005-0000-0000-00002E140000}"/>
    <cellStyle name="Input 12 2 3 2" xfId="13556" xr:uid="{00000000-0005-0000-0000-00002F140000}"/>
    <cellStyle name="Input 12 2 4" xfId="9639" xr:uid="{00000000-0005-0000-0000-000030140000}"/>
    <cellStyle name="Input 12 2 4 2" xfId="15226" xr:uid="{00000000-0005-0000-0000-000031140000}"/>
    <cellStyle name="Input 12 2 5" xfId="11520" xr:uid="{00000000-0005-0000-0000-000032140000}"/>
    <cellStyle name="Input 12 3" xfId="5525" xr:uid="{00000000-0005-0000-0000-000033140000}"/>
    <cellStyle name="Input 12 3 2" xfId="6444" xr:uid="{00000000-0005-0000-0000-000034140000}"/>
    <cellStyle name="Input 12 3 2 2" xfId="8689" xr:uid="{00000000-0005-0000-0000-000035140000}"/>
    <cellStyle name="Input 12 3 2 2 2" xfId="14276" xr:uid="{00000000-0005-0000-0000-000036140000}"/>
    <cellStyle name="Input 12 3 2 3" xfId="10359" xr:uid="{00000000-0005-0000-0000-000037140000}"/>
    <cellStyle name="Input 12 3 2 3 2" xfId="15946" xr:uid="{00000000-0005-0000-0000-000038140000}"/>
    <cellStyle name="Input 12 3 2 4" xfId="12238" xr:uid="{00000000-0005-0000-0000-000039140000}"/>
    <cellStyle name="Input 12 3 3" xfId="7796" xr:uid="{00000000-0005-0000-0000-00003A140000}"/>
    <cellStyle name="Input 12 3 3 2" xfId="13383" xr:uid="{00000000-0005-0000-0000-00003B140000}"/>
    <cellStyle name="Input 12 3 4" xfId="7646" xr:uid="{00000000-0005-0000-0000-00003C140000}"/>
    <cellStyle name="Input 12 3 4 2" xfId="13235" xr:uid="{00000000-0005-0000-0000-00003D140000}"/>
    <cellStyle name="Input 12 3 5" xfId="11349" xr:uid="{00000000-0005-0000-0000-00003E140000}"/>
    <cellStyle name="Input 12 4" xfId="5689" xr:uid="{00000000-0005-0000-0000-00003F140000}"/>
    <cellStyle name="Input 12 4 2" xfId="6600" xr:uid="{00000000-0005-0000-0000-000040140000}"/>
    <cellStyle name="Input 12 4 2 2" xfId="8845" xr:uid="{00000000-0005-0000-0000-000041140000}"/>
    <cellStyle name="Input 12 4 2 2 2" xfId="14432" xr:uid="{00000000-0005-0000-0000-000042140000}"/>
    <cellStyle name="Input 12 4 2 3" xfId="10515" xr:uid="{00000000-0005-0000-0000-000043140000}"/>
    <cellStyle name="Input 12 4 2 3 2" xfId="16102" xr:uid="{00000000-0005-0000-0000-000044140000}"/>
    <cellStyle name="Input 12 4 2 4" xfId="12394" xr:uid="{00000000-0005-0000-0000-000045140000}"/>
    <cellStyle name="Input 12 4 3" xfId="7952" xr:uid="{00000000-0005-0000-0000-000046140000}"/>
    <cellStyle name="Input 12 4 3 2" xfId="13539" xr:uid="{00000000-0005-0000-0000-000047140000}"/>
    <cellStyle name="Input 12 4 4" xfId="9622" xr:uid="{00000000-0005-0000-0000-000048140000}"/>
    <cellStyle name="Input 12 4 4 2" xfId="15209" xr:uid="{00000000-0005-0000-0000-000049140000}"/>
    <cellStyle name="Input 12 4 5" xfId="11503" xr:uid="{00000000-0005-0000-0000-00004A140000}"/>
    <cellStyle name="Input 12 5" xfId="5477" xr:uid="{00000000-0005-0000-0000-00004B140000}"/>
    <cellStyle name="Input 12 5 2" xfId="6397" xr:uid="{00000000-0005-0000-0000-00004C140000}"/>
    <cellStyle name="Input 12 5 2 2" xfId="8642" xr:uid="{00000000-0005-0000-0000-00004D140000}"/>
    <cellStyle name="Input 12 5 2 2 2" xfId="14229" xr:uid="{00000000-0005-0000-0000-00004E140000}"/>
    <cellStyle name="Input 12 5 2 3" xfId="10312" xr:uid="{00000000-0005-0000-0000-00004F140000}"/>
    <cellStyle name="Input 12 5 2 3 2" xfId="15899" xr:uid="{00000000-0005-0000-0000-000050140000}"/>
    <cellStyle name="Input 12 5 2 4" xfId="12191" xr:uid="{00000000-0005-0000-0000-000051140000}"/>
    <cellStyle name="Input 12 5 3" xfId="7749" xr:uid="{00000000-0005-0000-0000-000052140000}"/>
    <cellStyle name="Input 12 5 3 2" xfId="13336" xr:uid="{00000000-0005-0000-0000-000053140000}"/>
    <cellStyle name="Input 12 5 4" xfId="7530" xr:uid="{00000000-0005-0000-0000-000054140000}"/>
    <cellStyle name="Input 12 5 4 2" xfId="13125" xr:uid="{00000000-0005-0000-0000-000055140000}"/>
    <cellStyle name="Input 12 5 5" xfId="11302" xr:uid="{00000000-0005-0000-0000-000056140000}"/>
    <cellStyle name="Input 12 6" xfId="5429" xr:uid="{00000000-0005-0000-0000-000057140000}"/>
    <cellStyle name="Input 12 6 2" xfId="6349" xr:uid="{00000000-0005-0000-0000-000058140000}"/>
    <cellStyle name="Input 12 6 2 2" xfId="8594" xr:uid="{00000000-0005-0000-0000-000059140000}"/>
    <cellStyle name="Input 12 6 2 2 2" xfId="14181" xr:uid="{00000000-0005-0000-0000-00005A140000}"/>
    <cellStyle name="Input 12 6 2 3" xfId="10264" xr:uid="{00000000-0005-0000-0000-00005B140000}"/>
    <cellStyle name="Input 12 6 2 3 2" xfId="15851" xr:uid="{00000000-0005-0000-0000-00005C140000}"/>
    <cellStyle name="Input 12 6 2 4" xfId="12143" xr:uid="{00000000-0005-0000-0000-00005D140000}"/>
    <cellStyle name="Input 12 6 3" xfId="7701" xr:uid="{00000000-0005-0000-0000-00005E140000}"/>
    <cellStyle name="Input 12 6 3 2" xfId="13288" xr:uid="{00000000-0005-0000-0000-00005F140000}"/>
    <cellStyle name="Input 12 6 4" xfId="7466" xr:uid="{00000000-0005-0000-0000-000060140000}"/>
    <cellStyle name="Input 12 6 4 2" xfId="13062" xr:uid="{00000000-0005-0000-0000-000061140000}"/>
    <cellStyle name="Input 12 6 5" xfId="11254" xr:uid="{00000000-0005-0000-0000-000062140000}"/>
    <cellStyle name="Input 13" xfId="1067" xr:uid="{00000000-0005-0000-0000-000063140000}"/>
    <cellStyle name="Input 13 2" xfId="3299" xr:uid="{00000000-0005-0000-0000-000064140000}"/>
    <cellStyle name="Input 13 2 2" xfId="6027" xr:uid="{00000000-0005-0000-0000-000065140000}"/>
    <cellStyle name="Input 13 2 2 2" xfId="6925" xr:uid="{00000000-0005-0000-0000-000066140000}"/>
    <cellStyle name="Input 13 2 2 2 2" xfId="9170" xr:uid="{00000000-0005-0000-0000-000067140000}"/>
    <cellStyle name="Input 13 2 2 2 2 2" xfId="14757" xr:uid="{00000000-0005-0000-0000-000068140000}"/>
    <cellStyle name="Input 13 2 2 2 3" xfId="10840" xr:uid="{00000000-0005-0000-0000-000069140000}"/>
    <cellStyle name="Input 13 2 2 2 3 2" xfId="16427" xr:uid="{00000000-0005-0000-0000-00006A140000}"/>
    <cellStyle name="Input 13 2 2 2 4" xfId="12719" xr:uid="{00000000-0005-0000-0000-00006B140000}"/>
    <cellStyle name="Input 13 2 2 3" xfId="8277" xr:uid="{00000000-0005-0000-0000-00006C140000}"/>
    <cellStyle name="Input 13 2 2 3 2" xfId="13864" xr:uid="{00000000-0005-0000-0000-00006D140000}"/>
    <cellStyle name="Input 13 2 2 4" xfId="9947" xr:uid="{00000000-0005-0000-0000-00006E140000}"/>
    <cellStyle name="Input 13 2 2 4 2" xfId="15534" xr:uid="{00000000-0005-0000-0000-00006F140000}"/>
    <cellStyle name="Input 13 2 2 5" xfId="11826" xr:uid="{00000000-0005-0000-0000-000070140000}"/>
    <cellStyle name="Input 13 2 3" xfId="5847" xr:uid="{00000000-0005-0000-0000-000071140000}"/>
    <cellStyle name="Input 13 2 3 2" xfId="6752" xr:uid="{00000000-0005-0000-0000-000072140000}"/>
    <cellStyle name="Input 13 2 3 2 2" xfId="8997" xr:uid="{00000000-0005-0000-0000-000073140000}"/>
    <cellStyle name="Input 13 2 3 2 2 2" xfId="14584" xr:uid="{00000000-0005-0000-0000-000074140000}"/>
    <cellStyle name="Input 13 2 3 2 3" xfId="10667" xr:uid="{00000000-0005-0000-0000-000075140000}"/>
    <cellStyle name="Input 13 2 3 2 3 2" xfId="16254" xr:uid="{00000000-0005-0000-0000-000076140000}"/>
    <cellStyle name="Input 13 2 3 2 4" xfId="12546" xr:uid="{00000000-0005-0000-0000-000077140000}"/>
    <cellStyle name="Input 13 2 3 3" xfId="8104" xr:uid="{00000000-0005-0000-0000-000078140000}"/>
    <cellStyle name="Input 13 2 3 3 2" xfId="13691" xr:uid="{00000000-0005-0000-0000-000079140000}"/>
    <cellStyle name="Input 13 2 3 4" xfId="9774" xr:uid="{00000000-0005-0000-0000-00007A140000}"/>
    <cellStyle name="Input 13 2 3 4 2" xfId="15361" xr:uid="{00000000-0005-0000-0000-00007B140000}"/>
    <cellStyle name="Input 13 2 3 5" xfId="11653" xr:uid="{00000000-0005-0000-0000-00007C140000}"/>
    <cellStyle name="Input 13 2 4" xfId="5680" xr:uid="{00000000-0005-0000-0000-00007D140000}"/>
    <cellStyle name="Input 13 2 4 2" xfId="6592" xr:uid="{00000000-0005-0000-0000-00007E140000}"/>
    <cellStyle name="Input 13 2 4 2 2" xfId="8837" xr:uid="{00000000-0005-0000-0000-00007F140000}"/>
    <cellStyle name="Input 13 2 4 2 2 2" xfId="14424" xr:uid="{00000000-0005-0000-0000-000080140000}"/>
    <cellStyle name="Input 13 2 4 2 3" xfId="10507" xr:uid="{00000000-0005-0000-0000-000081140000}"/>
    <cellStyle name="Input 13 2 4 2 3 2" xfId="16094" xr:uid="{00000000-0005-0000-0000-000082140000}"/>
    <cellStyle name="Input 13 2 4 2 4" xfId="12386" xr:uid="{00000000-0005-0000-0000-000083140000}"/>
    <cellStyle name="Input 13 2 4 3" xfId="7944" xr:uid="{00000000-0005-0000-0000-000084140000}"/>
    <cellStyle name="Input 13 2 4 3 2" xfId="13531" xr:uid="{00000000-0005-0000-0000-000085140000}"/>
    <cellStyle name="Input 13 2 4 4" xfId="9614" xr:uid="{00000000-0005-0000-0000-000086140000}"/>
    <cellStyle name="Input 13 2 4 4 2" xfId="15201" xr:uid="{00000000-0005-0000-0000-000087140000}"/>
    <cellStyle name="Input 13 2 4 5" xfId="11495" xr:uid="{00000000-0005-0000-0000-000088140000}"/>
    <cellStyle name="Input 13 2 5" xfId="6118" xr:uid="{00000000-0005-0000-0000-000089140000}"/>
    <cellStyle name="Input 13 2 5 2" xfId="7016" xr:uid="{00000000-0005-0000-0000-00008A140000}"/>
    <cellStyle name="Input 13 2 5 2 2" xfId="9261" xr:uid="{00000000-0005-0000-0000-00008B140000}"/>
    <cellStyle name="Input 13 2 5 2 2 2" xfId="14848" xr:uid="{00000000-0005-0000-0000-00008C140000}"/>
    <cellStyle name="Input 13 2 5 2 3" xfId="10931" xr:uid="{00000000-0005-0000-0000-00008D140000}"/>
    <cellStyle name="Input 13 2 5 2 3 2" xfId="16518" xr:uid="{00000000-0005-0000-0000-00008E140000}"/>
    <cellStyle name="Input 13 2 5 2 4" xfId="12810" xr:uid="{00000000-0005-0000-0000-00008F140000}"/>
    <cellStyle name="Input 13 2 5 3" xfId="8368" xr:uid="{00000000-0005-0000-0000-000090140000}"/>
    <cellStyle name="Input 13 2 5 3 2" xfId="13955" xr:uid="{00000000-0005-0000-0000-000091140000}"/>
    <cellStyle name="Input 13 2 5 4" xfId="10038" xr:uid="{00000000-0005-0000-0000-000092140000}"/>
    <cellStyle name="Input 13 2 5 4 2" xfId="15625" xr:uid="{00000000-0005-0000-0000-000093140000}"/>
    <cellStyle name="Input 13 2 5 5" xfId="11917" xr:uid="{00000000-0005-0000-0000-000094140000}"/>
    <cellStyle name="Input 13 2 6" xfId="5546" xr:uid="{00000000-0005-0000-0000-000095140000}"/>
    <cellStyle name="Input 13 2 6 2" xfId="6464" xr:uid="{00000000-0005-0000-0000-000096140000}"/>
    <cellStyle name="Input 13 2 6 2 2" xfId="8709" xr:uid="{00000000-0005-0000-0000-000097140000}"/>
    <cellStyle name="Input 13 2 6 2 2 2" xfId="14296" xr:uid="{00000000-0005-0000-0000-000098140000}"/>
    <cellStyle name="Input 13 2 6 2 3" xfId="10379" xr:uid="{00000000-0005-0000-0000-000099140000}"/>
    <cellStyle name="Input 13 2 6 2 3 2" xfId="15966" xr:uid="{00000000-0005-0000-0000-00009A140000}"/>
    <cellStyle name="Input 13 2 6 2 4" xfId="12258" xr:uid="{00000000-0005-0000-0000-00009B140000}"/>
    <cellStyle name="Input 13 2 6 3" xfId="7816" xr:uid="{00000000-0005-0000-0000-00009C140000}"/>
    <cellStyle name="Input 13 2 6 3 2" xfId="13403" xr:uid="{00000000-0005-0000-0000-00009D140000}"/>
    <cellStyle name="Input 13 2 6 4" xfId="9486" xr:uid="{00000000-0005-0000-0000-00009E140000}"/>
    <cellStyle name="Input 13 2 6 4 2" xfId="15073" xr:uid="{00000000-0005-0000-0000-00009F140000}"/>
    <cellStyle name="Input 13 2 6 5" xfId="11369" xr:uid="{00000000-0005-0000-0000-0000A0140000}"/>
    <cellStyle name="Input 13 3" xfId="5569" xr:uid="{00000000-0005-0000-0000-0000A1140000}"/>
    <cellStyle name="Input 13 3 2" xfId="6484" xr:uid="{00000000-0005-0000-0000-0000A2140000}"/>
    <cellStyle name="Input 13 3 2 2" xfId="8729" xr:uid="{00000000-0005-0000-0000-0000A3140000}"/>
    <cellStyle name="Input 13 3 2 2 2" xfId="14316" xr:uid="{00000000-0005-0000-0000-0000A4140000}"/>
    <cellStyle name="Input 13 3 2 3" xfId="10399" xr:uid="{00000000-0005-0000-0000-0000A5140000}"/>
    <cellStyle name="Input 13 3 2 3 2" xfId="15986" xr:uid="{00000000-0005-0000-0000-0000A6140000}"/>
    <cellStyle name="Input 13 3 2 4" xfId="12278" xr:uid="{00000000-0005-0000-0000-0000A7140000}"/>
    <cellStyle name="Input 13 3 3" xfId="7836" xr:uid="{00000000-0005-0000-0000-0000A8140000}"/>
    <cellStyle name="Input 13 3 3 2" xfId="13423" xr:uid="{00000000-0005-0000-0000-0000A9140000}"/>
    <cellStyle name="Input 13 3 4" xfId="9506" xr:uid="{00000000-0005-0000-0000-0000AA140000}"/>
    <cellStyle name="Input 13 3 4 2" xfId="15093" xr:uid="{00000000-0005-0000-0000-0000AB140000}"/>
    <cellStyle name="Input 13 3 5" xfId="11389" xr:uid="{00000000-0005-0000-0000-0000AC140000}"/>
    <cellStyle name="Input 13 4" xfId="5589" xr:uid="{00000000-0005-0000-0000-0000AD140000}"/>
    <cellStyle name="Input 13 4 2" xfId="6504" xr:uid="{00000000-0005-0000-0000-0000AE140000}"/>
    <cellStyle name="Input 13 4 2 2" xfId="8749" xr:uid="{00000000-0005-0000-0000-0000AF140000}"/>
    <cellStyle name="Input 13 4 2 2 2" xfId="14336" xr:uid="{00000000-0005-0000-0000-0000B0140000}"/>
    <cellStyle name="Input 13 4 2 3" xfId="10419" xr:uid="{00000000-0005-0000-0000-0000B1140000}"/>
    <cellStyle name="Input 13 4 2 3 2" xfId="16006" xr:uid="{00000000-0005-0000-0000-0000B2140000}"/>
    <cellStyle name="Input 13 4 2 4" xfId="12298" xr:uid="{00000000-0005-0000-0000-0000B3140000}"/>
    <cellStyle name="Input 13 4 3" xfId="7856" xr:uid="{00000000-0005-0000-0000-0000B4140000}"/>
    <cellStyle name="Input 13 4 3 2" xfId="13443" xr:uid="{00000000-0005-0000-0000-0000B5140000}"/>
    <cellStyle name="Input 13 4 4" xfId="9526" xr:uid="{00000000-0005-0000-0000-0000B6140000}"/>
    <cellStyle name="Input 13 4 4 2" xfId="15113" xr:uid="{00000000-0005-0000-0000-0000B7140000}"/>
    <cellStyle name="Input 13 4 5" xfId="11407" xr:uid="{00000000-0005-0000-0000-0000B8140000}"/>
    <cellStyle name="Input 13 5" xfId="6054" xr:uid="{00000000-0005-0000-0000-0000B9140000}"/>
    <cellStyle name="Input 13 5 2" xfId="6952" xr:uid="{00000000-0005-0000-0000-0000BA140000}"/>
    <cellStyle name="Input 13 5 2 2" xfId="9197" xr:uid="{00000000-0005-0000-0000-0000BB140000}"/>
    <cellStyle name="Input 13 5 2 2 2" xfId="14784" xr:uid="{00000000-0005-0000-0000-0000BC140000}"/>
    <cellStyle name="Input 13 5 2 3" xfId="10867" xr:uid="{00000000-0005-0000-0000-0000BD140000}"/>
    <cellStyle name="Input 13 5 2 3 2" xfId="16454" xr:uid="{00000000-0005-0000-0000-0000BE140000}"/>
    <cellStyle name="Input 13 5 2 4" xfId="12746" xr:uid="{00000000-0005-0000-0000-0000BF140000}"/>
    <cellStyle name="Input 13 5 3" xfId="8304" xr:uid="{00000000-0005-0000-0000-0000C0140000}"/>
    <cellStyle name="Input 13 5 3 2" xfId="13891" xr:uid="{00000000-0005-0000-0000-0000C1140000}"/>
    <cellStyle name="Input 13 5 4" xfId="9974" xr:uid="{00000000-0005-0000-0000-0000C2140000}"/>
    <cellStyle name="Input 13 5 4 2" xfId="15561" xr:uid="{00000000-0005-0000-0000-0000C3140000}"/>
    <cellStyle name="Input 13 5 5" xfId="11853" xr:uid="{00000000-0005-0000-0000-0000C4140000}"/>
    <cellStyle name="Input 13 6" xfId="5957" xr:uid="{00000000-0005-0000-0000-0000C5140000}"/>
    <cellStyle name="Input 13 6 2" xfId="6860" xr:uid="{00000000-0005-0000-0000-0000C6140000}"/>
    <cellStyle name="Input 13 6 2 2" xfId="9105" xr:uid="{00000000-0005-0000-0000-0000C7140000}"/>
    <cellStyle name="Input 13 6 2 2 2" xfId="14692" xr:uid="{00000000-0005-0000-0000-0000C8140000}"/>
    <cellStyle name="Input 13 6 2 3" xfId="10775" xr:uid="{00000000-0005-0000-0000-0000C9140000}"/>
    <cellStyle name="Input 13 6 2 3 2" xfId="16362" xr:uid="{00000000-0005-0000-0000-0000CA140000}"/>
    <cellStyle name="Input 13 6 2 4" xfId="12654" xr:uid="{00000000-0005-0000-0000-0000CB140000}"/>
    <cellStyle name="Input 13 6 3" xfId="8212" xr:uid="{00000000-0005-0000-0000-0000CC140000}"/>
    <cellStyle name="Input 13 6 3 2" xfId="13799" xr:uid="{00000000-0005-0000-0000-0000CD140000}"/>
    <cellStyle name="Input 13 6 4" xfId="9882" xr:uid="{00000000-0005-0000-0000-0000CE140000}"/>
    <cellStyle name="Input 13 6 4 2" xfId="15469" xr:uid="{00000000-0005-0000-0000-0000CF140000}"/>
    <cellStyle name="Input 13 6 5" xfId="11761" xr:uid="{00000000-0005-0000-0000-0000D0140000}"/>
    <cellStyle name="Input 13 7" xfId="6010" xr:uid="{00000000-0005-0000-0000-0000D1140000}"/>
    <cellStyle name="Input 13 7 2" xfId="6910" xr:uid="{00000000-0005-0000-0000-0000D2140000}"/>
    <cellStyle name="Input 13 7 2 2" xfId="9155" xr:uid="{00000000-0005-0000-0000-0000D3140000}"/>
    <cellStyle name="Input 13 7 2 2 2" xfId="14742" xr:uid="{00000000-0005-0000-0000-0000D4140000}"/>
    <cellStyle name="Input 13 7 2 3" xfId="10825" xr:uid="{00000000-0005-0000-0000-0000D5140000}"/>
    <cellStyle name="Input 13 7 2 3 2" xfId="16412" xr:uid="{00000000-0005-0000-0000-0000D6140000}"/>
    <cellStyle name="Input 13 7 2 4" xfId="12704" xr:uid="{00000000-0005-0000-0000-0000D7140000}"/>
    <cellStyle name="Input 13 7 3" xfId="8262" xr:uid="{00000000-0005-0000-0000-0000D8140000}"/>
    <cellStyle name="Input 13 7 3 2" xfId="13849" xr:uid="{00000000-0005-0000-0000-0000D9140000}"/>
    <cellStyle name="Input 13 7 4" xfId="9932" xr:uid="{00000000-0005-0000-0000-0000DA140000}"/>
    <cellStyle name="Input 13 7 4 2" xfId="15519" xr:uid="{00000000-0005-0000-0000-0000DB140000}"/>
    <cellStyle name="Input 13 7 5" xfId="11811" xr:uid="{00000000-0005-0000-0000-0000DC140000}"/>
    <cellStyle name="Input 14" xfId="3300" xr:uid="{00000000-0005-0000-0000-0000DD140000}"/>
    <cellStyle name="Input 14 2" xfId="6028" xr:uid="{00000000-0005-0000-0000-0000DE140000}"/>
    <cellStyle name="Input 14 2 2" xfId="6926" xr:uid="{00000000-0005-0000-0000-0000DF140000}"/>
    <cellStyle name="Input 14 2 2 2" xfId="9171" xr:uid="{00000000-0005-0000-0000-0000E0140000}"/>
    <cellStyle name="Input 14 2 2 2 2" xfId="14758" xr:uid="{00000000-0005-0000-0000-0000E1140000}"/>
    <cellStyle name="Input 14 2 2 3" xfId="10841" xr:uid="{00000000-0005-0000-0000-0000E2140000}"/>
    <cellStyle name="Input 14 2 2 3 2" xfId="16428" xr:uid="{00000000-0005-0000-0000-0000E3140000}"/>
    <cellStyle name="Input 14 2 2 4" xfId="12720" xr:uid="{00000000-0005-0000-0000-0000E4140000}"/>
    <cellStyle name="Input 14 2 3" xfId="8278" xr:uid="{00000000-0005-0000-0000-0000E5140000}"/>
    <cellStyle name="Input 14 2 3 2" xfId="13865" xr:uid="{00000000-0005-0000-0000-0000E6140000}"/>
    <cellStyle name="Input 14 2 4" xfId="9948" xr:uid="{00000000-0005-0000-0000-0000E7140000}"/>
    <cellStyle name="Input 14 2 4 2" xfId="15535" xr:uid="{00000000-0005-0000-0000-0000E8140000}"/>
    <cellStyle name="Input 14 2 5" xfId="11827" xr:uid="{00000000-0005-0000-0000-0000E9140000}"/>
    <cellStyle name="Input 14 3" xfId="5843" xr:uid="{00000000-0005-0000-0000-0000EA140000}"/>
    <cellStyle name="Input 14 3 2" xfId="6749" xr:uid="{00000000-0005-0000-0000-0000EB140000}"/>
    <cellStyle name="Input 14 3 2 2" xfId="8994" xr:uid="{00000000-0005-0000-0000-0000EC140000}"/>
    <cellStyle name="Input 14 3 2 2 2" xfId="14581" xr:uid="{00000000-0005-0000-0000-0000ED140000}"/>
    <cellStyle name="Input 14 3 2 3" xfId="10664" xr:uid="{00000000-0005-0000-0000-0000EE140000}"/>
    <cellStyle name="Input 14 3 2 3 2" xfId="16251" xr:uid="{00000000-0005-0000-0000-0000EF140000}"/>
    <cellStyle name="Input 14 3 2 4" xfId="12543" xr:uid="{00000000-0005-0000-0000-0000F0140000}"/>
    <cellStyle name="Input 14 3 3" xfId="8101" xr:uid="{00000000-0005-0000-0000-0000F1140000}"/>
    <cellStyle name="Input 14 3 3 2" xfId="13688" xr:uid="{00000000-0005-0000-0000-0000F2140000}"/>
    <cellStyle name="Input 14 3 4" xfId="9771" xr:uid="{00000000-0005-0000-0000-0000F3140000}"/>
    <cellStyle name="Input 14 3 4 2" xfId="15358" xr:uid="{00000000-0005-0000-0000-0000F4140000}"/>
    <cellStyle name="Input 14 3 5" xfId="11650" xr:uid="{00000000-0005-0000-0000-0000F5140000}"/>
    <cellStyle name="Input 14 4" xfId="5787" xr:uid="{00000000-0005-0000-0000-0000F6140000}"/>
    <cellStyle name="Input 14 4 2" xfId="6694" xr:uid="{00000000-0005-0000-0000-0000F7140000}"/>
    <cellStyle name="Input 14 4 2 2" xfId="8939" xr:uid="{00000000-0005-0000-0000-0000F8140000}"/>
    <cellStyle name="Input 14 4 2 2 2" xfId="14526" xr:uid="{00000000-0005-0000-0000-0000F9140000}"/>
    <cellStyle name="Input 14 4 2 3" xfId="10609" xr:uid="{00000000-0005-0000-0000-0000FA140000}"/>
    <cellStyle name="Input 14 4 2 3 2" xfId="16196" xr:uid="{00000000-0005-0000-0000-0000FB140000}"/>
    <cellStyle name="Input 14 4 2 4" xfId="12488" xr:uid="{00000000-0005-0000-0000-0000FC140000}"/>
    <cellStyle name="Input 14 4 3" xfId="8046" xr:uid="{00000000-0005-0000-0000-0000FD140000}"/>
    <cellStyle name="Input 14 4 3 2" xfId="13633" xr:uid="{00000000-0005-0000-0000-0000FE140000}"/>
    <cellStyle name="Input 14 4 4" xfId="9716" xr:uid="{00000000-0005-0000-0000-0000FF140000}"/>
    <cellStyle name="Input 14 4 4 2" xfId="15303" xr:uid="{00000000-0005-0000-0000-000000150000}"/>
    <cellStyle name="Input 14 4 5" xfId="11595" xr:uid="{00000000-0005-0000-0000-000001150000}"/>
    <cellStyle name="Input 14 5" xfId="4021" xr:uid="{00000000-0005-0000-0000-000002150000}"/>
    <cellStyle name="Input 14 5 2" xfId="4590" xr:uid="{00000000-0005-0000-0000-000003150000}"/>
    <cellStyle name="Input 14 5 2 2" xfId="7569" xr:uid="{00000000-0005-0000-0000-000004150000}"/>
    <cellStyle name="Input 14 5 2 2 2" xfId="13162" xr:uid="{00000000-0005-0000-0000-000005150000}"/>
    <cellStyle name="Input 14 5 2 3" xfId="7627" xr:uid="{00000000-0005-0000-0000-000006150000}"/>
    <cellStyle name="Input 14 5 2 3 2" xfId="13216" xr:uid="{00000000-0005-0000-0000-000007150000}"/>
    <cellStyle name="Input 14 5 2 4" xfId="11192" xr:uid="{00000000-0005-0000-0000-000008150000}"/>
    <cellStyle name="Input 14 5 3" xfId="7534" xr:uid="{00000000-0005-0000-0000-000009150000}"/>
    <cellStyle name="Input 14 5 3 2" xfId="13128" xr:uid="{00000000-0005-0000-0000-00000A150000}"/>
    <cellStyle name="Input 14 5 4" xfId="7421" xr:uid="{00000000-0005-0000-0000-00000B150000}"/>
    <cellStyle name="Input 14 5 4 2" xfId="13021" xr:uid="{00000000-0005-0000-0000-00000C150000}"/>
    <cellStyle name="Input 14 5 5" xfId="11163" xr:uid="{00000000-0005-0000-0000-00000D150000}"/>
    <cellStyle name="Input 14 6" xfId="5980" xr:uid="{00000000-0005-0000-0000-00000E150000}"/>
    <cellStyle name="Input 14 6 2" xfId="6881" xr:uid="{00000000-0005-0000-0000-00000F150000}"/>
    <cellStyle name="Input 14 6 2 2" xfId="9126" xr:uid="{00000000-0005-0000-0000-000010150000}"/>
    <cellStyle name="Input 14 6 2 2 2" xfId="14713" xr:uid="{00000000-0005-0000-0000-000011150000}"/>
    <cellStyle name="Input 14 6 2 3" xfId="10796" xr:uid="{00000000-0005-0000-0000-000012150000}"/>
    <cellStyle name="Input 14 6 2 3 2" xfId="16383" xr:uid="{00000000-0005-0000-0000-000013150000}"/>
    <cellStyle name="Input 14 6 2 4" xfId="12675" xr:uid="{00000000-0005-0000-0000-000014150000}"/>
    <cellStyle name="Input 14 6 3" xfId="8233" xr:uid="{00000000-0005-0000-0000-000015150000}"/>
    <cellStyle name="Input 14 6 3 2" xfId="13820" xr:uid="{00000000-0005-0000-0000-000016150000}"/>
    <cellStyle name="Input 14 6 4" xfId="9903" xr:uid="{00000000-0005-0000-0000-000017150000}"/>
    <cellStyle name="Input 14 6 4 2" xfId="15490" xr:uid="{00000000-0005-0000-0000-000018150000}"/>
    <cellStyle name="Input 14 6 5" xfId="11782" xr:uid="{00000000-0005-0000-0000-000019150000}"/>
    <cellStyle name="Input 15" xfId="3301" xr:uid="{00000000-0005-0000-0000-00001A150000}"/>
    <cellStyle name="Input 15 2" xfId="6029" xr:uid="{00000000-0005-0000-0000-00001B150000}"/>
    <cellStyle name="Input 15 2 2" xfId="6927" xr:uid="{00000000-0005-0000-0000-00001C150000}"/>
    <cellStyle name="Input 15 2 2 2" xfId="9172" xr:uid="{00000000-0005-0000-0000-00001D150000}"/>
    <cellStyle name="Input 15 2 2 2 2" xfId="14759" xr:uid="{00000000-0005-0000-0000-00001E150000}"/>
    <cellStyle name="Input 15 2 2 3" xfId="10842" xr:uid="{00000000-0005-0000-0000-00001F150000}"/>
    <cellStyle name="Input 15 2 2 3 2" xfId="16429" xr:uid="{00000000-0005-0000-0000-000020150000}"/>
    <cellStyle name="Input 15 2 2 4" xfId="12721" xr:uid="{00000000-0005-0000-0000-000021150000}"/>
    <cellStyle name="Input 15 2 3" xfId="8279" xr:uid="{00000000-0005-0000-0000-000022150000}"/>
    <cellStyle name="Input 15 2 3 2" xfId="13866" xr:uid="{00000000-0005-0000-0000-000023150000}"/>
    <cellStyle name="Input 15 2 4" xfId="9949" xr:uid="{00000000-0005-0000-0000-000024150000}"/>
    <cellStyle name="Input 15 2 4 2" xfId="15536" xr:uid="{00000000-0005-0000-0000-000025150000}"/>
    <cellStyle name="Input 15 2 5" xfId="11828" xr:uid="{00000000-0005-0000-0000-000026150000}"/>
    <cellStyle name="Input 15 3" xfId="5928" xr:uid="{00000000-0005-0000-0000-000027150000}"/>
    <cellStyle name="Input 15 3 2" xfId="6831" xr:uid="{00000000-0005-0000-0000-000028150000}"/>
    <cellStyle name="Input 15 3 2 2" xfId="9076" xr:uid="{00000000-0005-0000-0000-000029150000}"/>
    <cellStyle name="Input 15 3 2 2 2" xfId="14663" xr:uid="{00000000-0005-0000-0000-00002A150000}"/>
    <cellStyle name="Input 15 3 2 3" xfId="10746" xr:uid="{00000000-0005-0000-0000-00002B150000}"/>
    <cellStyle name="Input 15 3 2 3 2" xfId="16333" xr:uid="{00000000-0005-0000-0000-00002C150000}"/>
    <cellStyle name="Input 15 3 2 4" xfId="12625" xr:uid="{00000000-0005-0000-0000-00002D150000}"/>
    <cellStyle name="Input 15 3 3" xfId="8183" xr:uid="{00000000-0005-0000-0000-00002E150000}"/>
    <cellStyle name="Input 15 3 3 2" xfId="13770" xr:uid="{00000000-0005-0000-0000-00002F150000}"/>
    <cellStyle name="Input 15 3 4" xfId="9853" xr:uid="{00000000-0005-0000-0000-000030150000}"/>
    <cellStyle name="Input 15 3 4 2" xfId="15440" xr:uid="{00000000-0005-0000-0000-000031150000}"/>
    <cellStyle name="Input 15 3 5" xfId="11732" xr:uid="{00000000-0005-0000-0000-000032150000}"/>
    <cellStyle name="Input 15 4" xfId="5791" xr:uid="{00000000-0005-0000-0000-000033150000}"/>
    <cellStyle name="Input 15 4 2" xfId="6698" xr:uid="{00000000-0005-0000-0000-000034150000}"/>
    <cellStyle name="Input 15 4 2 2" xfId="8943" xr:uid="{00000000-0005-0000-0000-000035150000}"/>
    <cellStyle name="Input 15 4 2 2 2" xfId="14530" xr:uid="{00000000-0005-0000-0000-000036150000}"/>
    <cellStyle name="Input 15 4 2 3" xfId="10613" xr:uid="{00000000-0005-0000-0000-000037150000}"/>
    <cellStyle name="Input 15 4 2 3 2" xfId="16200" xr:uid="{00000000-0005-0000-0000-000038150000}"/>
    <cellStyle name="Input 15 4 2 4" xfId="12492" xr:uid="{00000000-0005-0000-0000-000039150000}"/>
    <cellStyle name="Input 15 4 3" xfId="8050" xr:uid="{00000000-0005-0000-0000-00003A150000}"/>
    <cellStyle name="Input 15 4 3 2" xfId="13637" xr:uid="{00000000-0005-0000-0000-00003B150000}"/>
    <cellStyle name="Input 15 4 4" xfId="9720" xr:uid="{00000000-0005-0000-0000-00003C150000}"/>
    <cellStyle name="Input 15 4 4 2" xfId="15307" xr:uid="{00000000-0005-0000-0000-00003D150000}"/>
    <cellStyle name="Input 15 4 5" xfId="11599" xr:uid="{00000000-0005-0000-0000-00003E150000}"/>
    <cellStyle name="Input 15 5" xfId="5471" xr:uid="{00000000-0005-0000-0000-00003F150000}"/>
    <cellStyle name="Input 15 5 2" xfId="6391" xr:uid="{00000000-0005-0000-0000-000040150000}"/>
    <cellStyle name="Input 15 5 2 2" xfId="8636" xr:uid="{00000000-0005-0000-0000-000041150000}"/>
    <cellStyle name="Input 15 5 2 2 2" xfId="14223" xr:uid="{00000000-0005-0000-0000-000042150000}"/>
    <cellStyle name="Input 15 5 2 3" xfId="10306" xr:uid="{00000000-0005-0000-0000-000043150000}"/>
    <cellStyle name="Input 15 5 2 3 2" xfId="15893" xr:uid="{00000000-0005-0000-0000-000044150000}"/>
    <cellStyle name="Input 15 5 2 4" xfId="12185" xr:uid="{00000000-0005-0000-0000-000045150000}"/>
    <cellStyle name="Input 15 5 3" xfId="7743" xr:uid="{00000000-0005-0000-0000-000046150000}"/>
    <cellStyle name="Input 15 5 3 2" xfId="13330" xr:uid="{00000000-0005-0000-0000-000047150000}"/>
    <cellStyle name="Input 15 5 4" xfId="7501" xr:uid="{00000000-0005-0000-0000-000048150000}"/>
    <cellStyle name="Input 15 5 4 2" xfId="13097" xr:uid="{00000000-0005-0000-0000-000049150000}"/>
    <cellStyle name="Input 15 5 5" xfId="11296" xr:uid="{00000000-0005-0000-0000-00004A150000}"/>
    <cellStyle name="Input 15 6" xfId="6003" xr:uid="{00000000-0005-0000-0000-00004B150000}"/>
    <cellStyle name="Input 15 6 2" xfId="6903" xr:uid="{00000000-0005-0000-0000-00004C150000}"/>
    <cellStyle name="Input 15 6 2 2" xfId="9148" xr:uid="{00000000-0005-0000-0000-00004D150000}"/>
    <cellStyle name="Input 15 6 2 2 2" xfId="14735" xr:uid="{00000000-0005-0000-0000-00004E150000}"/>
    <cellStyle name="Input 15 6 2 3" xfId="10818" xr:uid="{00000000-0005-0000-0000-00004F150000}"/>
    <cellStyle name="Input 15 6 2 3 2" xfId="16405" xr:uid="{00000000-0005-0000-0000-000050150000}"/>
    <cellStyle name="Input 15 6 2 4" xfId="12697" xr:uid="{00000000-0005-0000-0000-000051150000}"/>
    <cellStyle name="Input 15 6 3" xfId="8255" xr:uid="{00000000-0005-0000-0000-000052150000}"/>
    <cellStyle name="Input 15 6 3 2" xfId="13842" xr:uid="{00000000-0005-0000-0000-000053150000}"/>
    <cellStyle name="Input 15 6 4" xfId="9925" xr:uid="{00000000-0005-0000-0000-000054150000}"/>
    <cellStyle name="Input 15 6 4 2" xfId="15512" xr:uid="{00000000-0005-0000-0000-000055150000}"/>
    <cellStyle name="Input 15 6 5" xfId="11804" xr:uid="{00000000-0005-0000-0000-000056150000}"/>
    <cellStyle name="Input 16" xfId="3302" xr:uid="{00000000-0005-0000-0000-000057150000}"/>
    <cellStyle name="Input 16 2" xfId="6030" xr:uid="{00000000-0005-0000-0000-000058150000}"/>
    <cellStyle name="Input 16 2 2" xfId="6928" xr:uid="{00000000-0005-0000-0000-000059150000}"/>
    <cellStyle name="Input 16 2 2 2" xfId="9173" xr:uid="{00000000-0005-0000-0000-00005A150000}"/>
    <cellStyle name="Input 16 2 2 2 2" xfId="14760" xr:uid="{00000000-0005-0000-0000-00005B150000}"/>
    <cellStyle name="Input 16 2 2 3" xfId="10843" xr:uid="{00000000-0005-0000-0000-00005C150000}"/>
    <cellStyle name="Input 16 2 2 3 2" xfId="16430" xr:uid="{00000000-0005-0000-0000-00005D150000}"/>
    <cellStyle name="Input 16 2 2 4" xfId="12722" xr:uid="{00000000-0005-0000-0000-00005E150000}"/>
    <cellStyle name="Input 16 2 3" xfId="8280" xr:uid="{00000000-0005-0000-0000-00005F150000}"/>
    <cellStyle name="Input 16 2 3 2" xfId="13867" xr:uid="{00000000-0005-0000-0000-000060150000}"/>
    <cellStyle name="Input 16 2 4" xfId="9950" xr:uid="{00000000-0005-0000-0000-000061150000}"/>
    <cellStyle name="Input 16 2 4 2" xfId="15537" xr:uid="{00000000-0005-0000-0000-000062150000}"/>
    <cellStyle name="Input 16 2 5" xfId="11829" xr:uid="{00000000-0005-0000-0000-000063150000}"/>
    <cellStyle name="Input 16 3" xfId="5896" xr:uid="{00000000-0005-0000-0000-000064150000}"/>
    <cellStyle name="Input 16 3 2" xfId="6799" xr:uid="{00000000-0005-0000-0000-000065150000}"/>
    <cellStyle name="Input 16 3 2 2" xfId="9044" xr:uid="{00000000-0005-0000-0000-000066150000}"/>
    <cellStyle name="Input 16 3 2 2 2" xfId="14631" xr:uid="{00000000-0005-0000-0000-000067150000}"/>
    <cellStyle name="Input 16 3 2 3" xfId="10714" xr:uid="{00000000-0005-0000-0000-000068150000}"/>
    <cellStyle name="Input 16 3 2 3 2" xfId="16301" xr:uid="{00000000-0005-0000-0000-000069150000}"/>
    <cellStyle name="Input 16 3 2 4" xfId="12593" xr:uid="{00000000-0005-0000-0000-00006A150000}"/>
    <cellStyle name="Input 16 3 3" xfId="8151" xr:uid="{00000000-0005-0000-0000-00006B150000}"/>
    <cellStyle name="Input 16 3 3 2" xfId="13738" xr:uid="{00000000-0005-0000-0000-00006C150000}"/>
    <cellStyle name="Input 16 3 4" xfId="9821" xr:uid="{00000000-0005-0000-0000-00006D150000}"/>
    <cellStyle name="Input 16 3 4 2" xfId="15408" xr:uid="{00000000-0005-0000-0000-00006E150000}"/>
    <cellStyle name="Input 16 3 5" xfId="11700" xr:uid="{00000000-0005-0000-0000-00006F150000}"/>
    <cellStyle name="Input 16 4" xfId="5999" xr:uid="{00000000-0005-0000-0000-000070150000}"/>
    <cellStyle name="Input 16 4 2" xfId="6899" xr:uid="{00000000-0005-0000-0000-000071150000}"/>
    <cellStyle name="Input 16 4 2 2" xfId="9144" xr:uid="{00000000-0005-0000-0000-000072150000}"/>
    <cellStyle name="Input 16 4 2 2 2" xfId="14731" xr:uid="{00000000-0005-0000-0000-000073150000}"/>
    <cellStyle name="Input 16 4 2 3" xfId="10814" xr:uid="{00000000-0005-0000-0000-000074150000}"/>
    <cellStyle name="Input 16 4 2 3 2" xfId="16401" xr:uid="{00000000-0005-0000-0000-000075150000}"/>
    <cellStyle name="Input 16 4 2 4" xfId="12693" xr:uid="{00000000-0005-0000-0000-000076150000}"/>
    <cellStyle name="Input 16 4 3" xfId="8251" xr:uid="{00000000-0005-0000-0000-000077150000}"/>
    <cellStyle name="Input 16 4 3 2" xfId="13838" xr:uid="{00000000-0005-0000-0000-000078150000}"/>
    <cellStyle name="Input 16 4 4" xfId="9921" xr:uid="{00000000-0005-0000-0000-000079150000}"/>
    <cellStyle name="Input 16 4 4 2" xfId="15508" xr:uid="{00000000-0005-0000-0000-00007A150000}"/>
    <cellStyle name="Input 16 4 5" xfId="11800" xr:uid="{00000000-0005-0000-0000-00007B150000}"/>
    <cellStyle name="Input 16 5" xfId="5469" xr:uid="{00000000-0005-0000-0000-00007C150000}"/>
    <cellStyle name="Input 16 5 2" xfId="6389" xr:uid="{00000000-0005-0000-0000-00007D150000}"/>
    <cellStyle name="Input 16 5 2 2" xfId="8634" xr:uid="{00000000-0005-0000-0000-00007E150000}"/>
    <cellStyle name="Input 16 5 2 2 2" xfId="14221" xr:uid="{00000000-0005-0000-0000-00007F150000}"/>
    <cellStyle name="Input 16 5 2 3" xfId="10304" xr:uid="{00000000-0005-0000-0000-000080150000}"/>
    <cellStyle name="Input 16 5 2 3 2" xfId="15891" xr:uid="{00000000-0005-0000-0000-000081150000}"/>
    <cellStyle name="Input 16 5 2 4" xfId="12183" xr:uid="{00000000-0005-0000-0000-000082150000}"/>
    <cellStyle name="Input 16 5 3" xfId="7741" xr:uid="{00000000-0005-0000-0000-000083150000}"/>
    <cellStyle name="Input 16 5 3 2" xfId="13328" xr:uid="{00000000-0005-0000-0000-000084150000}"/>
    <cellStyle name="Input 16 5 4" xfId="7523" xr:uid="{00000000-0005-0000-0000-000085150000}"/>
    <cellStyle name="Input 16 5 4 2" xfId="13118" xr:uid="{00000000-0005-0000-0000-000086150000}"/>
    <cellStyle name="Input 16 5 5" xfId="11294" xr:uid="{00000000-0005-0000-0000-000087150000}"/>
    <cellStyle name="Input 16 6" xfId="5849" xr:uid="{00000000-0005-0000-0000-000088150000}"/>
    <cellStyle name="Input 16 6 2" xfId="6754" xr:uid="{00000000-0005-0000-0000-000089150000}"/>
    <cellStyle name="Input 16 6 2 2" xfId="8999" xr:uid="{00000000-0005-0000-0000-00008A150000}"/>
    <cellStyle name="Input 16 6 2 2 2" xfId="14586" xr:uid="{00000000-0005-0000-0000-00008B150000}"/>
    <cellStyle name="Input 16 6 2 3" xfId="10669" xr:uid="{00000000-0005-0000-0000-00008C150000}"/>
    <cellStyle name="Input 16 6 2 3 2" xfId="16256" xr:uid="{00000000-0005-0000-0000-00008D150000}"/>
    <cellStyle name="Input 16 6 2 4" xfId="12548" xr:uid="{00000000-0005-0000-0000-00008E150000}"/>
    <cellStyle name="Input 16 6 3" xfId="8106" xr:uid="{00000000-0005-0000-0000-00008F150000}"/>
    <cellStyle name="Input 16 6 3 2" xfId="13693" xr:uid="{00000000-0005-0000-0000-000090150000}"/>
    <cellStyle name="Input 16 6 4" xfId="9776" xr:uid="{00000000-0005-0000-0000-000091150000}"/>
    <cellStyle name="Input 16 6 4 2" xfId="15363" xr:uid="{00000000-0005-0000-0000-000092150000}"/>
    <cellStyle name="Input 16 6 5" xfId="11655" xr:uid="{00000000-0005-0000-0000-000093150000}"/>
    <cellStyle name="Input 17" xfId="3303" xr:uid="{00000000-0005-0000-0000-000094150000}"/>
    <cellStyle name="Input 17 2" xfId="6031" xr:uid="{00000000-0005-0000-0000-000095150000}"/>
    <cellStyle name="Input 17 2 2" xfId="6929" xr:uid="{00000000-0005-0000-0000-000096150000}"/>
    <cellStyle name="Input 17 2 2 2" xfId="9174" xr:uid="{00000000-0005-0000-0000-000097150000}"/>
    <cellStyle name="Input 17 2 2 2 2" xfId="14761" xr:uid="{00000000-0005-0000-0000-000098150000}"/>
    <cellStyle name="Input 17 2 2 3" xfId="10844" xr:uid="{00000000-0005-0000-0000-000099150000}"/>
    <cellStyle name="Input 17 2 2 3 2" xfId="16431" xr:uid="{00000000-0005-0000-0000-00009A150000}"/>
    <cellStyle name="Input 17 2 2 4" xfId="12723" xr:uid="{00000000-0005-0000-0000-00009B150000}"/>
    <cellStyle name="Input 17 2 3" xfId="8281" xr:uid="{00000000-0005-0000-0000-00009C150000}"/>
    <cellStyle name="Input 17 2 3 2" xfId="13868" xr:uid="{00000000-0005-0000-0000-00009D150000}"/>
    <cellStyle name="Input 17 2 4" xfId="9951" xr:uid="{00000000-0005-0000-0000-00009E150000}"/>
    <cellStyle name="Input 17 2 4 2" xfId="15538" xr:uid="{00000000-0005-0000-0000-00009F150000}"/>
    <cellStyle name="Input 17 2 5" xfId="11830" xr:uid="{00000000-0005-0000-0000-0000A0150000}"/>
    <cellStyle name="Input 17 3" xfId="5420" xr:uid="{00000000-0005-0000-0000-0000A1150000}"/>
    <cellStyle name="Input 17 3 2" xfId="6340" xr:uid="{00000000-0005-0000-0000-0000A2150000}"/>
    <cellStyle name="Input 17 3 2 2" xfId="8585" xr:uid="{00000000-0005-0000-0000-0000A3150000}"/>
    <cellStyle name="Input 17 3 2 2 2" xfId="14172" xr:uid="{00000000-0005-0000-0000-0000A4150000}"/>
    <cellStyle name="Input 17 3 2 3" xfId="10255" xr:uid="{00000000-0005-0000-0000-0000A5150000}"/>
    <cellStyle name="Input 17 3 2 3 2" xfId="15842" xr:uid="{00000000-0005-0000-0000-0000A6150000}"/>
    <cellStyle name="Input 17 3 2 4" xfId="12134" xr:uid="{00000000-0005-0000-0000-0000A7150000}"/>
    <cellStyle name="Input 17 3 3" xfId="7692" xr:uid="{00000000-0005-0000-0000-0000A8150000}"/>
    <cellStyle name="Input 17 3 3 2" xfId="13279" xr:uid="{00000000-0005-0000-0000-0000A9150000}"/>
    <cellStyle name="Input 17 3 4" xfId="7647" xr:uid="{00000000-0005-0000-0000-0000AA150000}"/>
    <cellStyle name="Input 17 3 4 2" xfId="13236" xr:uid="{00000000-0005-0000-0000-0000AB150000}"/>
    <cellStyle name="Input 17 3 5" xfId="11245" xr:uid="{00000000-0005-0000-0000-0000AC150000}"/>
    <cellStyle name="Input 17 4" xfId="5662" xr:uid="{00000000-0005-0000-0000-0000AD150000}"/>
    <cellStyle name="Input 17 4 2" xfId="6576" xr:uid="{00000000-0005-0000-0000-0000AE150000}"/>
    <cellStyle name="Input 17 4 2 2" xfId="8821" xr:uid="{00000000-0005-0000-0000-0000AF150000}"/>
    <cellStyle name="Input 17 4 2 2 2" xfId="14408" xr:uid="{00000000-0005-0000-0000-0000B0150000}"/>
    <cellStyle name="Input 17 4 2 3" xfId="10491" xr:uid="{00000000-0005-0000-0000-0000B1150000}"/>
    <cellStyle name="Input 17 4 2 3 2" xfId="16078" xr:uid="{00000000-0005-0000-0000-0000B2150000}"/>
    <cellStyle name="Input 17 4 2 4" xfId="12370" xr:uid="{00000000-0005-0000-0000-0000B3150000}"/>
    <cellStyle name="Input 17 4 3" xfId="7928" xr:uid="{00000000-0005-0000-0000-0000B4150000}"/>
    <cellStyle name="Input 17 4 3 2" xfId="13515" xr:uid="{00000000-0005-0000-0000-0000B5150000}"/>
    <cellStyle name="Input 17 4 4" xfId="9598" xr:uid="{00000000-0005-0000-0000-0000B6150000}"/>
    <cellStyle name="Input 17 4 4 2" xfId="15185" xr:uid="{00000000-0005-0000-0000-0000B7150000}"/>
    <cellStyle name="Input 17 4 5" xfId="11479" xr:uid="{00000000-0005-0000-0000-0000B8150000}"/>
    <cellStyle name="Input 17 5" xfId="5425" xr:uid="{00000000-0005-0000-0000-0000B9150000}"/>
    <cellStyle name="Input 17 5 2" xfId="6345" xr:uid="{00000000-0005-0000-0000-0000BA150000}"/>
    <cellStyle name="Input 17 5 2 2" xfId="8590" xr:uid="{00000000-0005-0000-0000-0000BB150000}"/>
    <cellStyle name="Input 17 5 2 2 2" xfId="14177" xr:uid="{00000000-0005-0000-0000-0000BC150000}"/>
    <cellStyle name="Input 17 5 2 3" xfId="10260" xr:uid="{00000000-0005-0000-0000-0000BD150000}"/>
    <cellStyle name="Input 17 5 2 3 2" xfId="15847" xr:uid="{00000000-0005-0000-0000-0000BE150000}"/>
    <cellStyle name="Input 17 5 2 4" xfId="12139" xr:uid="{00000000-0005-0000-0000-0000BF150000}"/>
    <cellStyle name="Input 17 5 3" xfId="7697" xr:uid="{00000000-0005-0000-0000-0000C0150000}"/>
    <cellStyle name="Input 17 5 3 2" xfId="13284" xr:uid="{00000000-0005-0000-0000-0000C1150000}"/>
    <cellStyle name="Input 17 5 4" xfId="7599" xr:uid="{00000000-0005-0000-0000-0000C2150000}"/>
    <cellStyle name="Input 17 5 4 2" xfId="13190" xr:uid="{00000000-0005-0000-0000-0000C3150000}"/>
    <cellStyle name="Input 17 5 5" xfId="11250" xr:uid="{00000000-0005-0000-0000-0000C4150000}"/>
    <cellStyle name="Input 17 6" xfId="5465" xr:uid="{00000000-0005-0000-0000-0000C5150000}"/>
    <cellStyle name="Input 17 6 2" xfId="6385" xr:uid="{00000000-0005-0000-0000-0000C6150000}"/>
    <cellStyle name="Input 17 6 2 2" xfId="8630" xr:uid="{00000000-0005-0000-0000-0000C7150000}"/>
    <cellStyle name="Input 17 6 2 2 2" xfId="14217" xr:uid="{00000000-0005-0000-0000-0000C8150000}"/>
    <cellStyle name="Input 17 6 2 3" xfId="10300" xr:uid="{00000000-0005-0000-0000-0000C9150000}"/>
    <cellStyle name="Input 17 6 2 3 2" xfId="15887" xr:uid="{00000000-0005-0000-0000-0000CA150000}"/>
    <cellStyle name="Input 17 6 2 4" xfId="12179" xr:uid="{00000000-0005-0000-0000-0000CB150000}"/>
    <cellStyle name="Input 17 6 3" xfId="7737" xr:uid="{00000000-0005-0000-0000-0000CC150000}"/>
    <cellStyle name="Input 17 6 3 2" xfId="13324" xr:uid="{00000000-0005-0000-0000-0000CD150000}"/>
    <cellStyle name="Input 17 6 4" xfId="7527" xr:uid="{00000000-0005-0000-0000-0000CE150000}"/>
    <cellStyle name="Input 17 6 4 2" xfId="13122" xr:uid="{00000000-0005-0000-0000-0000CF150000}"/>
    <cellStyle name="Input 17 6 5" xfId="11290" xr:uid="{00000000-0005-0000-0000-0000D0150000}"/>
    <cellStyle name="Input 18" xfId="3304" xr:uid="{00000000-0005-0000-0000-0000D1150000}"/>
    <cellStyle name="Input 18 2" xfId="6032" xr:uid="{00000000-0005-0000-0000-0000D2150000}"/>
    <cellStyle name="Input 18 2 2" xfId="6930" xr:uid="{00000000-0005-0000-0000-0000D3150000}"/>
    <cellStyle name="Input 18 2 2 2" xfId="9175" xr:uid="{00000000-0005-0000-0000-0000D4150000}"/>
    <cellStyle name="Input 18 2 2 2 2" xfId="14762" xr:uid="{00000000-0005-0000-0000-0000D5150000}"/>
    <cellStyle name="Input 18 2 2 3" xfId="10845" xr:uid="{00000000-0005-0000-0000-0000D6150000}"/>
    <cellStyle name="Input 18 2 2 3 2" xfId="16432" xr:uid="{00000000-0005-0000-0000-0000D7150000}"/>
    <cellStyle name="Input 18 2 2 4" xfId="12724" xr:uid="{00000000-0005-0000-0000-0000D8150000}"/>
    <cellStyle name="Input 18 2 3" xfId="8282" xr:uid="{00000000-0005-0000-0000-0000D9150000}"/>
    <cellStyle name="Input 18 2 3 2" xfId="13869" xr:uid="{00000000-0005-0000-0000-0000DA150000}"/>
    <cellStyle name="Input 18 2 4" xfId="9952" xr:uid="{00000000-0005-0000-0000-0000DB150000}"/>
    <cellStyle name="Input 18 2 4 2" xfId="15539" xr:uid="{00000000-0005-0000-0000-0000DC150000}"/>
    <cellStyle name="Input 18 2 5" xfId="11831" xr:uid="{00000000-0005-0000-0000-0000DD150000}"/>
    <cellStyle name="Input 18 3" xfId="5839" xr:uid="{00000000-0005-0000-0000-0000DE150000}"/>
    <cellStyle name="Input 18 3 2" xfId="6746" xr:uid="{00000000-0005-0000-0000-0000DF150000}"/>
    <cellStyle name="Input 18 3 2 2" xfId="8991" xr:uid="{00000000-0005-0000-0000-0000E0150000}"/>
    <cellStyle name="Input 18 3 2 2 2" xfId="14578" xr:uid="{00000000-0005-0000-0000-0000E1150000}"/>
    <cellStyle name="Input 18 3 2 3" xfId="10661" xr:uid="{00000000-0005-0000-0000-0000E2150000}"/>
    <cellStyle name="Input 18 3 2 3 2" xfId="16248" xr:uid="{00000000-0005-0000-0000-0000E3150000}"/>
    <cellStyle name="Input 18 3 2 4" xfId="12540" xr:uid="{00000000-0005-0000-0000-0000E4150000}"/>
    <cellStyle name="Input 18 3 3" xfId="8098" xr:uid="{00000000-0005-0000-0000-0000E5150000}"/>
    <cellStyle name="Input 18 3 3 2" xfId="13685" xr:uid="{00000000-0005-0000-0000-0000E6150000}"/>
    <cellStyle name="Input 18 3 4" xfId="9768" xr:uid="{00000000-0005-0000-0000-0000E7150000}"/>
    <cellStyle name="Input 18 3 4 2" xfId="15355" xr:uid="{00000000-0005-0000-0000-0000E8150000}"/>
    <cellStyle name="Input 18 3 5" xfId="11647" xr:uid="{00000000-0005-0000-0000-0000E9150000}"/>
    <cellStyle name="Input 18 4" xfId="6011" xr:uid="{00000000-0005-0000-0000-0000EA150000}"/>
    <cellStyle name="Input 18 4 2" xfId="6911" xr:uid="{00000000-0005-0000-0000-0000EB150000}"/>
    <cellStyle name="Input 18 4 2 2" xfId="9156" xr:uid="{00000000-0005-0000-0000-0000EC150000}"/>
    <cellStyle name="Input 18 4 2 2 2" xfId="14743" xr:uid="{00000000-0005-0000-0000-0000ED150000}"/>
    <cellStyle name="Input 18 4 2 3" xfId="10826" xr:uid="{00000000-0005-0000-0000-0000EE150000}"/>
    <cellStyle name="Input 18 4 2 3 2" xfId="16413" xr:uid="{00000000-0005-0000-0000-0000EF150000}"/>
    <cellStyle name="Input 18 4 2 4" xfId="12705" xr:uid="{00000000-0005-0000-0000-0000F0150000}"/>
    <cellStyle name="Input 18 4 3" xfId="8263" xr:uid="{00000000-0005-0000-0000-0000F1150000}"/>
    <cellStyle name="Input 18 4 3 2" xfId="13850" xr:uid="{00000000-0005-0000-0000-0000F2150000}"/>
    <cellStyle name="Input 18 4 4" xfId="9933" xr:uid="{00000000-0005-0000-0000-0000F3150000}"/>
    <cellStyle name="Input 18 4 4 2" xfId="15520" xr:uid="{00000000-0005-0000-0000-0000F4150000}"/>
    <cellStyle name="Input 18 4 5" xfId="11812" xr:uid="{00000000-0005-0000-0000-0000F5150000}"/>
    <cellStyle name="Input 18 5" xfId="5805" xr:uid="{00000000-0005-0000-0000-0000F6150000}"/>
    <cellStyle name="Input 18 5 2" xfId="6712" xr:uid="{00000000-0005-0000-0000-0000F7150000}"/>
    <cellStyle name="Input 18 5 2 2" xfId="8957" xr:uid="{00000000-0005-0000-0000-0000F8150000}"/>
    <cellStyle name="Input 18 5 2 2 2" xfId="14544" xr:uid="{00000000-0005-0000-0000-0000F9150000}"/>
    <cellStyle name="Input 18 5 2 3" xfId="10627" xr:uid="{00000000-0005-0000-0000-0000FA150000}"/>
    <cellStyle name="Input 18 5 2 3 2" xfId="16214" xr:uid="{00000000-0005-0000-0000-0000FB150000}"/>
    <cellStyle name="Input 18 5 2 4" xfId="12506" xr:uid="{00000000-0005-0000-0000-0000FC150000}"/>
    <cellStyle name="Input 18 5 3" xfId="8064" xr:uid="{00000000-0005-0000-0000-0000FD150000}"/>
    <cellStyle name="Input 18 5 3 2" xfId="13651" xr:uid="{00000000-0005-0000-0000-0000FE150000}"/>
    <cellStyle name="Input 18 5 4" xfId="9734" xr:uid="{00000000-0005-0000-0000-0000FF150000}"/>
    <cellStyle name="Input 18 5 4 2" xfId="15321" xr:uid="{00000000-0005-0000-0000-000000160000}"/>
    <cellStyle name="Input 18 5 5" xfId="11613" xr:uid="{00000000-0005-0000-0000-000001160000}"/>
    <cellStyle name="Input 18 6" xfId="5621" xr:uid="{00000000-0005-0000-0000-000002160000}"/>
    <cellStyle name="Input 18 6 2" xfId="6536" xr:uid="{00000000-0005-0000-0000-000003160000}"/>
    <cellStyle name="Input 18 6 2 2" xfId="8781" xr:uid="{00000000-0005-0000-0000-000004160000}"/>
    <cellStyle name="Input 18 6 2 2 2" xfId="14368" xr:uid="{00000000-0005-0000-0000-000005160000}"/>
    <cellStyle name="Input 18 6 2 3" xfId="10451" xr:uid="{00000000-0005-0000-0000-000006160000}"/>
    <cellStyle name="Input 18 6 2 3 2" xfId="16038" xr:uid="{00000000-0005-0000-0000-000007160000}"/>
    <cellStyle name="Input 18 6 2 4" xfId="12330" xr:uid="{00000000-0005-0000-0000-000008160000}"/>
    <cellStyle name="Input 18 6 3" xfId="7888" xr:uid="{00000000-0005-0000-0000-000009160000}"/>
    <cellStyle name="Input 18 6 3 2" xfId="13475" xr:uid="{00000000-0005-0000-0000-00000A160000}"/>
    <cellStyle name="Input 18 6 4" xfId="9558" xr:uid="{00000000-0005-0000-0000-00000B160000}"/>
    <cellStyle name="Input 18 6 4 2" xfId="15145" xr:uid="{00000000-0005-0000-0000-00000C160000}"/>
    <cellStyle name="Input 18 6 5" xfId="11439" xr:uid="{00000000-0005-0000-0000-00000D160000}"/>
    <cellStyle name="Input 19" xfId="3305" xr:uid="{00000000-0005-0000-0000-00000E160000}"/>
    <cellStyle name="Input 19 2" xfId="6033" xr:uid="{00000000-0005-0000-0000-00000F160000}"/>
    <cellStyle name="Input 19 2 2" xfId="6931" xr:uid="{00000000-0005-0000-0000-000010160000}"/>
    <cellStyle name="Input 19 2 2 2" xfId="9176" xr:uid="{00000000-0005-0000-0000-000011160000}"/>
    <cellStyle name="Input 19 2 2 2 2" xfId="14763" xr:uid="{00000000-0005-0000-0000-000012160000}"/>
    <cellStyle name="Input 19 2 2 3" xfId="10846" xr:uid="{00000000-0005-0000-0000-000013160000}"/>
    <cellStyle name="Input 19 2 2 3 2" xfId="16433" xr:uid="{00000000-0005-0000-0000-000014160000}"/>
    <cellStyle name="Input 19 2 2 4" xfId="12725" xr:uid="{00000000-0005-0000-0000-000015160000}"/>
    <cellStyle name="Input 19 2 3" xfId="8283" xr:uid="{00000000-0005-0000-0000-000016160000}"/>
    <cellStyle name="Input 19 2 3 2" xfId="13870" xr:uid="{00000000-0005-0000-0000-000017160000}"/>
    <cellStyle name="Input 19 2 4" xfId="9953" xr:uid="{00000000-0005-0000-0000-000018160000}"/>
    <cellStyle name="Input 19 2 4 2" xfId="15540" xr:uid="{00000000-0005-0000-0000-000019160000}"/>
    <cellStyle name="Input 19 2 5" xfId="11832" xr:uid="{00000000-0005-0000-0000-00001A160000}"/>
    <cellStyle name="Input 19 3" xfId="6116" xr:uid="{00000000-0005-0000-0000-00001B160000}"/>
    <cellStyle name="Input 19 3 2" xfId="7014" xr:uid="{00000000-0005-0000-0000-00001C160000}"/>
    <cellStyle name="Input 19 3 2 2" xfId="9259" xr:uid="{00000000-0005-0000-0000-00001D160000}"/>
    <cellStyle name="Input 19 3 2 2 2" xfId="14846" xr:uid="{00000000-0005-0000-0000-00001E160000}"/>
    <cellStyle name="Input 19 3 2 3" xfId="10929" xr:uid="{00000000-0005-0000-0000-00001F160000}"/>
    <cellStyle name="Input 19 3 2 3 2" xfId="16516" xr:uid="{00000000-0005-0000-0000-000020160000}"/>
    <cellStyle name="Input 19 3 2 4" xfId="12808" xr:uid="{00000000-0005-0000-0000-000021160000}"/>
    <cellStyle name="Input 19 3 3" xfId="8366" xr:uid="{00000000-0005-0000-0000-000022160000}"/>
    <cellStyle name="Input 19 3 3 2" xfId="13953" xr:uid="{00000000-0005-0000-0000-000023160000}"/>
    <cellStyle name="Input 19 3 4" xfId="10036" xr:uid="{00000000-0005-0000-0000-000024160000}"/>
    <cellStyle name="Input 19 3 4 2" xfId="15623" xr:uid="{00000000-0005-0000-0000-000025160000}"/>
    <cellStyle name="Input 19 3 5" xfId="11915" xr:uid="{00000000-0005-0000-0000-000026160000}"/>
    <cellStyle name="Input 19 4" xfId="5864" xr:uid="{00000000-0005-0000-0000-000027160000}"/>
    <cellStyle name="Input 19 4 2" xfId="6767" xr:uid="{00000000-0005-0000-0000-000028160000}"/>
    <cellStyle name="Input 19 4 2 2" xfId="9012" xr:uid="{00000000-0005-0000-0000-000029160000}"/>
    <cellStyle name="Input 19 4 2 2 2" xfId="14599" xr:uid="{00000000-0005-0000-0000-00002A160000}"/>
    <cellStyle name="Input 19 4 2 3" xfId="10682" xr:uid="{00000000-0005-0000-0000-00002B160000}"/>
    <cellStyle name="Input 19 4 2 3 2" xfId="16269" xr:uid="{00000000-0005-0000-0000-00002C160000}"/>
    <cellStyle name="Input 19 4 2 4" xfId="12561" xr:uid="{00000000-0005-0000-0000-00002D160000}"/>
    <cellStyle name="Input 19 4 3" xfId="8119" xr:uid="{00000000-0005-0000-0000-00002E160000}"/>
    <cellStyle name="Input 19 4 3 2" xfId="13706" xr:uid="{00000000-0005-0000-0000-00002F160000}"/>
    <cellStyle name="Input 19 4 4" xfId="9789" xr:uid="{00000000-0005-0000-0000-000030160000}"/>
    <cellStyle name="Input 19 4 4 2" xfId="15376" xr:uid="{00000000-0005-0000-0000-000031160000}"/>
    <cellStyle name="Input 19 4 5" xfId="11668" xr:uid="{00000000-0005-0000-0000-000032160000}"/>
    <cellStyle name="Input 19 5" xfId="5832" xr:uid="{00000000-0005-0000-0000-000033160000}"/>
    <cellStyle name="Input 19 5 2" xfId="6739" xr:uid="{00000000-0005-0000-0000-000034160000}"/>
    <cellStyle name="Input 19 5 2 2" xfId="8984" xr:uid="{00000000-0005-0000-0000-000035160000}"/>
    <cellStyle name="Input 19 5 2 2 2" xfId="14571" xr:uid="{00000000-0005-0000-0000-000036160000}"/>
    <cellStyle name="Input 19 5 2 3" xfId="10654" xr:uid="{00000000-0005-0000-0000-000037160000}"/>
    <cellStyle name="Input 19 5 2 3 2" xfId="16241" xr:uid="{00000000-0005-0000-0000-000038160000}"/>
    <cellStyle name="Input 19 5 2 4" xfId="12533" xr:uid="{00000000-0005-0000-0000-000039160000}"/>
    <cellStyle name="Input 19 5 3" xfId="8091" xr:uid="{00000000-0005-0000-0000-00003A160000}"/>
    <cellStyle name="Input 19 5 3 2" xfId="13678" xr:uid="{00000000-0005-0000-0000-00003B160000}"/>
    <cellStyle name="Input 19 5 4" xfId="9761" xr:uid="{00000000-0005-0000-0000-00003C160000}"/>
    <cellStyle name="Input 19 5 4 2" xfId="15348" xr:uid="{00000000-0005-0000-0000-00003D160000}"/>
    <cellStyle name="Input 19 5 5" xfId="11640" xr:uid="{00000000-0005-0000-0000-00003E160000}"/>
    <cellStyle name="Input 19 6" xfId="5558" xr:uid="{00000000-0005-0000-0000-00003F160000}"/>
    <cellStyle name="Input 19 6 2" xfId="6475" xr:uid="{00000000-0005-0000-0000-000040160000}"/>
    <cellStyle name="Input 19 6 2 2" xfId="8720" xr:uid="{00000000-0005-0000-0000-000041160000}"/>
    <cellStyle name="Input 19 6 2 2 2" xfId="14307" xr:uid="{00000000-0005-0000-0000-000042160000}"/>
    <cellStyle name="Input 19 6 2 3" xfId="10390" xr:uid="{00000000-0005-0000-0000-000043160000}"/>
    <cellStyle name="Input 19 6 2 3 2" xfId="15977" xr:uid="{00000000-0005-0000-0000-000044160000}"/>
    <cellStyle name="Input 19 6 2 4" xfId="12269" xr:uid="{00000000-0005-0000-0000-000045160000}"/>
    <cellStyle name="Input 19 6 3" xfId="7827" xr:uid="{00000000-0005-0000-0000-000046160000}"/>
    <cellStyle name="Input 19 6 3 2" xfId="13414" xr:uid="{00000000-0005-0000-0000-000047160000}"/>
    <cellStyle name="Input 19 6 4" xfId="9497" xr:uid="{00000000-0005-0000-0000-000048160000}"/>
    <cellStyle name="Input 19 6 4 2" xfId="15084" xr:uid="{00000000-0005-0000-0000-000049160000}"/>
    <cellStyle name="Input 19 6 5" xfId="11380" xr:uid="{00000000-0005-0000-0000-00004A160000}"/>
    <cellStyle name="Input 2" xfId="265" xr:uid="{00000000-0005-0000-0000-00004B160000}"/>
    <cellStyle name="Input 2 2" xfId="1070" xr:uid="{00000000-0005-0000-0000-00004C160000}"/>
    <cellStyle name="Input 2 2 2" xfId="3729" xr:uid="{00000000-0005-0000-0000-00004D160000}"/>
    <cellStyle name="Input 2 2 2 2" xfId="6157" xr:uid="{00000000-0005-0000-0000-00004E160000}"/>
    <cellStyle name="Input 2 2 2 2 2" xfId="7053" xr:uid="{00000000-0005-0000-0000-00004F160000}"/>
    <cellStyle name="Input 2 2 2 2 2 2" xfId="9298" xr:uid="{00000000-0005-0000-0000-000050160000}"/>
    <cellStyle name="Input 2 2 2 2 2 2 2" xfId="14885" xr:uid="{00000000-0005-0000-0000-000051160000}"/>
    <cellStyle name="Input 2 2 2 2 2 3" xfId="10968" xr:uid="{00000000-0005-0000-0000-000052160000}"/>
    <cellStyle name="Input 2 2 2 2 2 3 2" xfId="16555" xr:uid="{00000000-0005-0000-0000-000053160000}"/>
    <cellStyle name="Input 2 2 2 2 2 4" xfId="12847" xr:uid="{00000000-0005-0000-0000-000054160000}"/>
    <cellStyle name="Input 2 2 2 2 3" xfId="8405" xr:uid="{00000000-0005-0000-0000-000055160000}"/>
    <cellStyle name="Input 2 2 2 2 3 2" xfId="13992" xr:uid="{00000000-0005-0000-0000-000056160000}"/>
    <cellStyle name="Input 2 2 2 2 4" xfId="10075" xr:uid="{00000000-0005-0000-0000-000057160000}"/>
    <cellStyle name="Input 2 2 2 2 4 2" xfId="15662" xr:uid="{00000000-0005-0000-0000-000058160000}"/>
    <cellStyle name="Input 2 2 2 2 5" xfId="11954" xr:uid="{00000000-0005-0000-0000-000059160000}"/>
    <cellStyle name="Input 2 2 2 3" xfId="6201" xr:uid="{00000000-0005-0000-0000-00005A160000}"/>
    <cellStyle name="Input 2 2 2 3 2" xfId="7097" xr:uid="{00000000-0005-0000-0000-00005B160000}"/>
    <cellStyle name="Input 2 2 2 3 2 2" xfId="9342" xr:uid="{00000000-0005-0000-0000-00005C160000}"/>
    <cellStyle name="Input 2 2 2 3 2 2 2" xfId="14929" xr:uid="{00000000-0005-0000-0000-00005D160000}"/>
    <cellStyle name="Input 2 2 2 3 2 3" xfId="11012" xr:uid="{00000000-0005-0000-0000-00005E160000}"/>
    <cellStyle name="Input 2 2 2 3 2 3 2" xfId="16599" xr:uid="{00000000-0005-0000-0000-00005F160000}"/>
    <cellStyle name="Input 2 2 2 3 2 4" xfId="12891" xr:uid="{00000000-0005-0000-0000-000060160000}"/>
    <cellStyle name="Input 2 2 2 3 3" xfId="8449" xr:uid="{00000000-0005-0000-0000-000061160000}"/>
    <cellStyle name="Input 2 2 2 3 3 2" xfId="14036" xr:uid="{00000000-0005-0000-0000-000062160000}"/>
    <cellStyle name="Input 2 2 2 3 4" xfId="10119" xr:uid="{00000000-0005-0000-0000-000063160000}"/>
    <cellStyle name="Input 2 2 2 3 4 2" xfId="15706" xr:uid="{00000000-0005-0000-0000-000064160000}"/>
    <cellStyle name="Input 2 2 2 3 5" xfId="11998" xr:uid="{00000000-0005-0000-0000-000065160000}"/>
    <cellStyle name="Input 2 2 2 4" xfId="6247" xr:uid="{00000000-0005-0000-0000-000066160000}"/>
    <cellStyle name="Input 2 2 2 4 2" xfId="7143" xr:uid="{00000000-0005-0000-0000-000067160000}"/>
    <cellStyle name="Input 2 2 2 4 2 2" xfId="9388" xr:uid="{00000000-0005-0000-0000-000068160000}"/>
    <cellStyle name="Input 2 2 2 4 2 2 2" xfId="14975" xr:uid="{00000000-0005-0000-0000-000069160000}"/>
    <cellStyle name="Input 2 2 2 4 2 3" xfId="11058" xr:uid="{00000000-0005-0000-0000-00006A160000}"/>
    <cellStyle name="Input 2 2 2 4 2 3 2" xfId="16645" xr:uid="{00000000-0005-0000-0000-00006B160000}"/>
    <cellStyle name="Input 2 2 2 4 2 4" xfId="12937" xr:uid="{00000000-0005-0000-0000-00006C160000}"/>
    <cellStyle name="Input 2 2 2 4 3" xfId="8495" xr:uid="{00000000-0005-0000-0000-00006D160000}"/>
    <cellStyle name="Input 2 2 2 4 3 2" xfId="14082" xr:uid="{00000000-0005-0000-0000-00006E160000}"/>
    <cellStyle name="Input 2 2 2 4 4" xfId="10165" xr:uid="{00000000-0005-0000-0000-00006F160000}"/>
    <cellStyle name="Input 2 2 2 4 4 2" xfId="15752" xr:uid="{00000000-0005-0000-0000-000070160000}"/>
    <cellStyle name="Input 2 2 2 4 5" xfId="12044" xr:uid="{00000000-0005-0000-0000-000071160000}"/>
    <cellStyle name="Input 2 2 2 5" xfId="6283" xr:uid="{00000000-0005-0000-0000-000072160000}"/>
    <cellStyle name="Input 2 2 2 5 2" xfId="7179" xr:uid="{00000000-0005-0000-0000-000073160000}"/>
    <cellStyle name="Input 2 2 2 5 2 2" xfId="9424" xr:uid="{00000000-0005-0000-0000-000074160000}"/>
    <cellStyle name="Input 2 2 2 5 2 2 2" xfId="15011" xr:uid="{00000000-0005-0000-0000-000075160000}"/>
    <cellStyle name="Input 2 2 2 5 2 3" xfId="11094" xr:uid="{00000000-0005-0000-0000-000076160000}"/>
    <cellStyle name="Input 2 2 2 5 2 3 2" xfId="16681" xr:uid="{00000000-0005-0000-0000-000077160000}"/>
    <cellStyle name="Input 2 2 2 5 2 4" xfId="12973" xr:uid="{00000000-0005-0000-0000-000078160000}"/>
    <cellStyle name="Input 2 2 2 5 3" xfId="8531" xr:uid="{00000000-0005-0000-0000-000079160000}"/>
    <cellStyle name="Input 2 2 2 5 3 2" xfId="14118" xr:uid="{00000000-0005-0000-0000-00007A160000}"/>
    <cellStyle name="Input 2 2 2 5 4" xfId="10201" xr:uid="{00000000-0005-0000-0000-00007B160000}"/>
    <cellStyle name="Input 2 2 2 5 4 2" xfId="15788" xr:uid="{00000000-0005-0000-0000-00007C160000}"/>
    <cellStyle name="Input 2 2 2 5 5" xfId="12080" xr:uid="{00000000-0005-0000-0000-00007D160000}"/>
    <cellStyle name="Input 2 2 2 6" xfId="5731" xr:uid="{00000000-0005-0000-0000-00007E160000}"/>
    <cellStyle name="Input 2 2 2 6 2" xfId="6639" xr:uid="{00000000-0005-0000-0000-00007F160000}"/>
    <cellStyle name="Input 2 2 2 6 2 2" xfId="8884" xr:uid="{00000000-0005-0000-0000-000080160000}"/>
    <cellStyle name="Input 2 2 2 6 2 2 2" xfId="14471" xr:uid="{00000000-0005-0000-0000-000081160000}"/>
    <cellStyle name="Input 2 2 2 6 2 3" xfId="10554" xr:uid="{00000000-0005-0000-0000-000082160000}"/>
    <cellStyle name="Input 2 2 2 6 2 3 2" xfId="16141" xr:uid="{00000000-0005-0000-0000-000083160000}"/>
    <cellStyle name="Input 2 2 2 6 2 4" xfId="12433" xr:uid="{00000000-0005-0000-0000-000084160000}"/>
    <cellStyle name="Input 2 2 2 6 3" xfId="7991" xr:uid="{00000000-0005-0000-0000-000085160000}"/>
    <cellStyle name="Input 2 2 2 6 3 2" xfId="13578" xr:uid="{00000000-0005-0000-0000-000086160000}"/>
    <cellStyle name="Input 2 2 2 6 4" xfId="9661" xr:uid="{00000000-0005-0000-0000-000087160000}"/>
    <cellStyle name="Input 2 2 2 6 4 2" xfId="15248" xr:uid="{00000000-0005-0000-0000-000088160000}"/>
    <cellStyle name="Input 2 2 2 6 5" xfId="11540" xr:uid="{00000000-0005-0000-0000-000089160000}"/>
    <cellStyle name="Input 2 2 3" xfId="3728" xr:uid="{00000000-0005-0000-0000-00008A160000}"/>
    <cellStyle name="Input 2 2 4" xfId="5572" xr:uid="{00000000-0005-0000-0000-00008B160000}"/>
    <cellStyle name="Input 2 2 4 2" xfId="6487" xr:uid="{00000000-0005-0000-0000-00008C160000}"/>
    <cellStyle name="Input 2 2 4 2 2" xfId="8732" xr:uid="{00000000-0005-0000-0000-00008D160000}"/>
    <cellStyle name="Input 2 2 4 2 2 2" xfId="14319" xr:uid="{00000000-0005-0000-0000-00008E160000}"/>
    <cellStyle name="Input 2 2 4 2 3" xfId="10402" xr:uid="{00000000-0005-0000-0000-00008F160000}"/>
    <cellStyle name="Input 2 2 4 2 3 2" xfId="15989" xr:uid="{00000000-0005-0000-0000-000090160000}"/>
    <cellStyle name="Input 2 2 4 2 4" xfId="12281" xr:uid="{00000000-0005-0000-0000-000091160000}"/>
    <cellStyle name="Input 2 2 4 3" xfId="7839" xr:uid="{00000000-0005-0000-0000-000092160000}"/>
    <cellStyle name="Input 2 2 4 3 2" xfId="13426" xr:uid="{00000000-0005-0000-0000-000093160000}"/>
    <cellStyle name="Input 2 2 4 4" xfId="9509" xr:uid="{00000000-0005-0000-0000-000094160000}"/>
    <cellStyle name="Input 2 2 4 4 2" xfId="15096" xr:uid="{00000000-0005-0000-0000-000095160000}"/>
    <cellStyle name="Input 2 2 4 5" xfId="11390" xr:uid="{00000000-0005-0000-0000-000096160000}"/>
    <cellStyle name="Input 2 2 5" xfId="5587" xr:uid="{00000000-0005-0000-0000-000097160000}"/>
    <cellStyle name="Input 2 2 5 2" xfId="6502" xr:uid="{00000000-0005-0000-0000-000098160000}"/>
    <cellStyle name="Input 2 2 5 2 2" xfId="8747" xr:uid="{00000000-0005-0000-0000-000099160000}"/>
    <cellStyle name="Input 2 2 5 2 2 2" xfId="14334" xr:uid="{00000000-0005-0000-0000-00009A160000}"/>
    <cellStyle name="Input 2 2 5 2 3" xfId="10417" xr:uid="{00000000-0005-0000-0000-00009B160000}"/>
    <cellStyle name="Input 2 2 5 2 3 2" xfId="16004" xr:uid="{00000000-0005-0000-0000-00009C160000}"/>
    <cellStyle name="Input 2 2 5 2 4" xfId="12296" xr:uid="{00000000-0005-0000-0000-00009D160000}"/>
    <cellStyle name="Input 2 2 5 3" xfId="7854" xr:uid="{00000000-0005-0000-0000-00009E160000}"/>
    <cellStyle name="Input 2 2 5 3 2" xfId="13441" xr:uid="{00000000-0005-0000-0000-00009F160000}"/>
    <cellStyle name="Input 2 2 5 4" xfId="9524" xr:uid="{00000000-0005-0000-0000-0000A0160000}"/>
    <cellStyle name="Input 2 2 5 4 2" xfId="15111" xr:uid="{00000000-0005-0000-0000-0000A1160000}"/>
    <cellStyle name="Input 2 2 5 5" xfId="11405" xr:uid="{00000000-0005-0000-0000-0000A2160000}"/>
    <cellStyle name="Input 2 2 6" xfId="5786" xr:uid="{00000000-0005-0000-0000-0000A3160000}"/>
    <cellStyle name="Input 2 2 6 2" xfId="6693" xr:uid="{00000000-0005-0000-0000-0000A4160000}"/>
    <cellStyle name="Input 2 2 6 2 2" xfId="8938" xr:uid="{00000000-0005-0000-0000-0000A5160000}"/>
    <cellStyle name="Input 2 2 6 2 2 2" xfId="14525" xr:uid="{00000000-0005-0000-0000-0000A6160000}"/>
    <cellStyle name="Input 2 2 6 2 3" xfId="10608" xr:uid="{00000000-0005-0000-0000-0000A7160000}"/>
    <cellStyle name="Input 2 2 6 2 3 2" xfId="16195" xr:uid="{00000000-0005-0000-0000-0000A8160000}"/>
    <cellStyle name="Input 2 2 6 2 4" xfId="12487" xr:uid="{00000000-0005-0000-0000-0000A9160000}"/>
    <cellStyle name="Input 2 2 6 3" xfId="8045" xr:uid="{00000000-0005-0000-0000-0000AA160000}"/>
    <cellStyle name="Input 2 2 6 3 2" xfId="13632" xr:uid="{00000000-0005-0000-0000-0000AB160000}"/>
    <cellStyle name="Input 2 2 6 4" xfId="9715" xr:uid="{00000000-0005-0000-0000-0000AC160000}"/>
    <cellStyle name="Input 2 2 6 4 2" xfId="15302" xr:uid="{00000000-0005-0000-0000-0000AD160000}"/>
    <cellStyle name="Input 2 2 6 5" xfId="11594" xr:uid="{00000000-0005-0000-0000-0000AE160000}"/>
    <cellStyle name="Input 2 2 7" xfId="5472" xr:uid="{00000000-0005-0000-0000-0000AF160000}"/>
    <cellStyle name="Input 2 2 7 2" xfId="6392" xr:uid="{00000000-0005-0000-0000-0000B0160000}"/>
    <cellStyle name="Input 2 2 7 2 2" xfId="8637" xr:uid="{00000000-0005-0000-0000-0000B1160000}"/>
    <cellStyle name="Input 2 2 7 2 2 2" xfId="14224" xr:uid="{00000000-0005-0000-0000-0000B2160000}"/>
    <cellStyle name="Input 2 2 7 2 3" xfId="10307" xr:uid="{00000000-0005-0000-0000-0000B3160000}"/>
    <cellStyle name="Input 2 2 7 2 3 2" xfId="15894" xr:uid="{00000000-0005-0000-0000-0000B4160000}"/>
    <cellStyle name="Input 2 2 7 2 4" xfId="12186" xr:uid="{00000000-0005-0000-0000-0000B5160000}"/>
    <cellStyle name="Input 2 2 7 3" xfId="7744" xr:uid="{00000000-0005-0000-0000-0000B6160000}"/>
    <cellStyle name="Input 2 2 7 3 2" xfId="13331" xr:uid="{00000000-0005-0000-0000-0000B7160000}"/>
    <cellStyle name="Input 2 2 7 4" xfId="7634" xr:uid="{00000000-0005-0000-0000-0000B8160000}"/>
    <cellStyle name="Input 2 2 7 4 2" xfId="13223" xr:uid="{00000000-0005-0000-0000-0000B9160000}"/>
    <cellStyle name="Input 2 2 7 5" xfId="11297" xr:uid="{00000000-0005-0000-0000-0000BA160000}"/>
    <cellStyle name="Input 2 2 8" xfId="5602" xr:uid="{00000000-0005-0000-0000-0000BB160000}"/>
    <cellStyle name="Input 2 2 8 2" xfId="6517" xr:uid="{00000000-0005-0000-0000-0000BC160000}"/>
    <cellStyle name="Input 2 2 8 2 2" xfId="8762" xr:uid="{00000000-0005-0000-0000-0000BD160000}"/>
    <cellStyle name="Input 2 2 8 2 2 2" xfId="14349" xr:uid="{00000000-0005-0000-0000-0000BE160000}"/>
    <cellStyle name="Input 2 2 8 2 3" xfId="10432" xr:uid="{00000000-0005-0000-0000-0000BF160000}"/>
    <cellStyle name="Input 2 2 8 2 3 2" xfId="16019" xr:uid="{00000000-0005-0000-0000-0000C0160000}"/>
    <cellStyle name="Input 2 2 8 2 4" xfId="12311" xr:uid="{00000000-0005-0000-0000-0000C1160000}"/>
    <cellStyle name="Input 2 2 8 3" xfId="7869" xr:uid="{00000000-0005-0000-0000-0000C2160000}"/>
    <cellStyle name="Input 2 2 8 3 2" xfId="13456" xr:uid="{00000000-0005-0000-0000-0000C3160000}"/>
    <cellStyle name="Input 2 2 8 4" xfId="9539" xr:uid="{00000000-0005-0000-0000-0000C4160000}"/>
    <cellStyle name="Input 2 2 8 4 2" xfId="15126" xr:uid="{00000000-0005-0000-0000-0000C5160000}"/>
    <cellStyle name="Input 2 2 8 5" xfId="11420" xr:uid="{00000000-0005-0000-0000-0000C6160000}"/>
    <cellStyle name="Input 2 3" xfId="3307" xr:uid="{00000000-0005-0000-0000-0000C7160000}"/>
    <cellStyle name="Input 2 3 2" xfId="6035" xr:uid="{00000000-0005-0000-0000-0000C8160000}"/>
    <cellStyle name="Input 2 3 2 2" xfId="6933" xr:uid="{00000000-0005-0000-0000-0000C9160000}"/>
    <cellStyle name="Input 2 3 2 2 2" xfId="9178" xr:uid="{00000000-0005-0000-0000-0000CA160000}"/>
    <cellStyle name="Input 2 3 2 2 2 2" xfId="14765" xr:uid="{00000000-0005-0000-0000-0000CB160000}"/>
    <cellStyle name="Input 2 3 2 2 3" xfId="10848" xr:uid="{00000000-0005-0000-0000-0000CC160000}"/>
    <cellStyle name="Input 2 3 2 2 3 2" xfId="16435" xr:uid="{00000000-0005-0000-0000-0000CD160000}"/>
    <cellStyle name="Input 2 3 2 2 4" xfId="12727" xr:uid="{00000000-0005-0000-0000-0000CE160000}"/>
    <cellStyle name="Input 2 3 2 3" xfId="8285" xr:uid="{00000000-0005-0000-0000-0000CF160000}"/>
    <cellStyle name="Input 2 3 2 3 2" xfId="13872" xr:uid="{00000000-0005-0000-0000-0000D0160000}"/>
    <cellStyle name="Input 2 3 2 4" xfId="9955" xr:uid="{00000000-0005-0000-0000-0000D1160000}"/>
    <cellStyle name="Input 2 3 2 4 2" xfId="15542" xr:uid="{00000000-0005-0000-0000-0000D2160000}"/>
    <cellStyle name="Input 2 3 2 5" xfId="11834" xr:uid="{00000000-0005-0000-0000-0000D3160000}"/>
    <cellStyle name="Input 2 3 3" xfId="5894" xr:uid="{00000000-0005-0000-0000-0000D4160000}"/>
    <cellStyle name="Input 2 3 3 2" xfId="6797" xr:uid="{00000000-0005-0000-0000-0000D5160000}"/>
    <cellStyle name="Input 2 3 3 2 2" xfId="9042" xr:uid="{00000000-0005-0000-0000-0000D6160000}"/>
    <cellStyle name="Input 2 3 3 2 2 2" xfId="14629" xr:uid="{00000000-0005-0000-0000-0000D7160000}"/>
    <cellStyle name="Input 2 3 3 2 3" xfId="10712" xr:uid="{00000000-0005-0000-0000-0000D8160000}"/>
    <cellStyle name="Input 2 3 3 2 3 2" xfId="16299" xr:uid="{00000000-0005-0000-0000-0000D9160000}"/>
    <cellStyle name="Input 2 3 3 2 4" xfId="12591" xr:uid="{00000000-0005-0000-0000-0000DA160000}"/>
    <cellStyle name="Input 2 3 3 3" xfId="8149" xr:uid="{00000000-0005-0000-0000-0000DB160000}"/>
    <cellStyle name="Input 2 3 3 3 2" xfId="13736" xr:uid="{00000000-0005-0000-0000-0000DC160000}"/>
    <cellStyle name="Input 2 3 3 4" xfId="9819" xr:uid="{00000000-0005-0000-0000-0000DD160000}"/>
    <cellStyle name="Input 2 3 3 4 2" xfId="15406" xr:uid="{00000000-0005-0000-0000-0000DE160000}"/>
    <cellStyle name="Input 2 3 3 5" xfId="11698" xr:uid="{00000000-0005-0000-0000-0000DF160000}"/>
    <cellStyle name="Input 2 3 4" xfId="6134" xr:uid="{00000000-0005-0000-0000-0000E0160000}"/>
    <cellStyle name="Input 2 3 4 2" xfId="7032" xr:uid="{00000000-0005-0000-0000-0000E1160000}"/>
    <cellStyle name="Input 2 3 4 2 2" xfId="9277" xr:uid="{00000000-0005-0000-0000-0000E2160000}"/>
    <cellStyle name="Input 2 3 4 2 2 2" xfId="14864" xr:uid="{00000000-0005-0000-0000-0000E3160000}"/>
    <cellStyle name="Input 2 3 4 2 3" xfId="10947" xr:uid="{00000000-0005-0000-0000-0000E4160000}"/>
    <cellStyle name="Input 2 3 4 2 3 2" xfId="16534" xr:uid="{00000000-0005-0000-0000-0000E5160000}"/>
    <cellStyle name="Input 2 3 4 2 4" xfId="12826" xr:uid="{00000000-0005-0000-0000-0000E6160000}"/>
    <cellStyle name="Input 2 3 4 3" xfId="8384" xr:uid="{00000000-0005-0000-0000-0000E7160000}"/>
    <cellStyle name="Input 2 3 4 3 2" xfId="13971" xr:uid="{00000000-0005-0000-0000-0000E8160000}"/>
    <cellStyle name="Input 2 3 4 4" xfId="10054" xr:uid="{00000000-0005-0000-0000-0000E9160000}"/>
    <cellStyle name="Input 2 3 4 4 2" xfId="15641" xr:uid="{00000000-0005-0000-0000-0000EA160000}"/>
    <cellStyle name="Input 2 3 4 5" xfId="11933" xr:uid="{00000000-0005-0000-0000-0000EB160000}"/>
    <cellStyle name="Input 2 3 5" xfId="5670" xr:uid="{00000000-0005-0000-0000-0000EC160000}"/>
    <cellStyle name="Input 2 3 5 2" xfId="6583" xr:uid="{00000000-0005-0000-0000-0000ED160000}"/>
    <cellStyle name="Input 2 3 5 2 2" xfId="8828" xr:uid="{00000000-0005-0000-0000-0000EE160000}"/>
    <cellStyle name="Input 2 3 5 2 2 2" xfId="14415" xr:uid="{00000000-0005-0000-0000-0000EF160000}"/>
    <cellStyle name="Input 2 3 5 2 3" xfId="10498" xr:uid="{00000000-0005-0000-0000-0000F0160000}"/>
    <cellStyle name="Input 2 3 5 2 3 2" xfId="16085" xr:uid="{00000000-0005-0000-0000-0000F1160000}"/>
    <cellStyle name="Input 2 3 5 2 4" xfId="12377" xr:uid="{00000000-0005-0000-0000-0000F2160000}"/>
    <cellStyle name="Input 2 3 5 3" xfId="7935" xr:uid="{00000000-0005-0000-0000-0000F3160000}"/>
    <cellStyle name="Input 2 3 5 3 2" xfId="13522" xr:uid="{00000000-0005-0000-0000-0000F4160000}"/>
    <cellStyle name="Input 2 3 5 4" xfId="9605" xr:uid="{00000000-0005-0000-0000-0000F5160000}"/>
    <cellStyle name="Input 2 3 5 4 2" xfId="15192" xr:uid="{00000000-0005-0000-0000-0000F6160000}"/>
    <cellStyle name="Input 2 3 5 5" xfId="11486" xr:uid="{00000000-0005-0000-0000-0000F7160000}"/>
    <cellStyle name="Input 2 3 6" xfId="6104" xr:uid="{00000000-0005-0000-0000-0000F8160000}"/>
    <cellStyle name="Input 2 3 6 2" xfId="7002" xr:uid="{00000000-0005-0000-0000-0000F9160000}"/>
    <cellStyle name="Input 2 3 6 2 2" xfId="9247" xr:uid="{00000000-0005-0000-0000-0000FA160000}"/>
    <cellStyle name="Input 2 3 6 2 2 2" xfId="14834" xr:uid="{00000000-0005-0000-0000-0000FB160000}"/>
    <cellStyle name="Input 2 3 6 2 3" xfId="10917" xr:uid="{00000000-0005-0000-0000-0000FC160000}"/>
    <cellStyle name="Input 2 3 6 2 3 2" xfId="16504" xr:uid="{00000000-0005-0000-0000-0000FD160000}"/>
    <cellStyle name="Input 2 3 6 2 4" xfId="12796" xr:uid="{00000000-0005-0000-0000-0000FE160000}"/>
    <cellStyle name="Input 2 3 6 3" xfId="8354" xr:uid="{00000000-0005-0000-0000-0000FF160000}"/>
    <cellStyle name="Input 2 3 6 3 2" xfId="13941" xr:uid="{00000000-0005-0000-0000-000000170000}"/>
    <cellStyle name="Input 2 3 6 4" xfId="10024" xr:uid="{00000000-0005-0000-0000-000001170000}"/>
    <cellStyle name="Input 2 3 6 4 2" xfId="15611" xr:uid="{00000000-0005-0000-0000-000002170000}"/>
    <cellStyle name="Input 2 3 6 5" xfId="11903" xr:uid="{00000000-0005-0000-0000-000003170000}"/>
    <cellStyle name="Input 2 4" xfId="3308" xr:uid="{00000000-0005-0000-0000-000004170000}"/>
    <cellStyle name="Input 2 4 2" xfId="6036" xr:uid="{00000000-0005-0000-0000-000005170000}"/>
    <cellStyle name="Input 2 4 2 2" xfId="6934" xr:uid="{00000000-0005-0000-0000-000006170000}"/>
    <cellStyle name="Input 2 4 2 2 2" xfId="9179" xr:uid="{00000000-0005-0000-0000-000007170000}"/>
    <cellStyle name="Input 2 4 2 2 2 2" xfId="14766" xr:uid="{00000000-0005-0000-0000-000008170000}"/>
    <cellStyle name="Input 2 4 2 2 3" xfId="10849" xr:uid="{00000000-0005-0000-0000-000009170000}"/>
    <cellStyle name="Input 2 4 2 2 3 2" xfId="16436" xr:uid="{00000000-0005-0000-0000-00000A170000}"/>
    <cellStyle name="Input 2 4 2 2 4" xfId="12728" xr:uid="{00000000-0005-0000-0000-00000B170000}"/>
    <cellStyle name="Input 2 4 2 3" xfId="8286" xr:uid="{00000000-0005-0000-0000-00000C170000}"/>
    <cellStyle name="Input 2 4 2 3 2" xfId="13873" xr:uid="{00000000-0005-0000-0000-00000D170000}"/>
    <cellStyle name="Input 2 4 2 4" xfId="9956" xr:uid="{00000000-0005-0000-0000-00000E170000}"/>
    <cellStyle name="Input 2 4 2 4 2" xfId="15543" xr:uid="{00000000-0005-0000-0000-00000F170000}"/>
    <cellStyle name="Input 2 4 2 5" xfId="11835" xr:uid="{00000000-0005-0000-0000-000010170000}"/>
    <cellStyle name="Input 2 4 3" xfId="5741" xr:uid="{00000000-0005-0000-0000-000011170000}"/>
    <cellStyle name="Input 2 4 3 2" xfId="6649" xr:uid="{00000000-0005-0000-0000-000012170000}"/>
    <cellStyle name="Input 2 4 3 2 2" xfId="8894" xr:uid="{00000000-0005-0000-0000-000013170000}"/>
    <cellStyle name="Input 2 4 3 2 2 2" xfId="14481" xr:uid="{00000000-0005-0000-0000-000014170000}"/>
    <cellStyle name="Input 2 4 3 2 3" xfId="10564" xr:uid="{00000000-0005-0000-0000-000015170000}"/>
    <cellStyle name="Input 2 4 3 2 3 2" xfId="16151" xr:uid="{00000000-0005-0000-0000-000016170000}"/>
    <cellStyle name="Input 2 4 3 2 4" xfId="12443" xr:uid="{00000000-0005-0000-0000-000017170000}"/>
    <cellStyle name="Input 2 4 3 3" xfId="8001" xr:uid="{00000000-0005-0000-0000-000018170000}"/>
    <cellStyle name="Input 2 4 3 3 2" xfId="13588" xr:uid="{00000000-0005-0000-0000-000019170000}"/>
    <cellStyle name="Input 2 4 3 4" xfId="9671" xr:uid="{00000000-0005-0000-0000-00001A170000}"/>
    <cellStyle name="Input 2 4 3 4 2" xfId="15258" xr:uid="{00000000-0005-0000-0000-00001B170000}"/>
    <cellStyle name="Input 2 4 3 5" xfId="11550" xr:uid="{00000000-0005-0000-0000-00001C170000}"/>
    <cellStyle name="Input 2 4 4" xfId="5502" xr:uid="{00000000-0005-0000-0000-00001D170000}"/>
    <cellStyle name="Input 2 4 4 2" xfId="6421" xr:uid="{00000000-0005-0000-0000-00001E170000}"/>
    <cellStyle name="Input 2 4 4 2 2" xfId="8666" xr:uid="{00000000-0005-0000-0000-00001F170000}"/>
    <cellStyle name="Input 2 4 4 2 2 2" xfId="14253" xr:uid="{00000000-0005-0000-0000-000020170000}"/>
    <cellStyle name="Input 2 4 4 2 3" xfId="10336" xr:uid="{00000000-0005-0000-0000-000021170000}"/>
    <cellStyle name="Input 2 4 4 2 3 2" xfId="15923" xr:uid="{00000000-0005-0000-0000-000022170000}"/>
    <cellStyle name="Input 2 4 4 2 4" xfId="12215" xr:uid="{00000000-0005-0000-0000-000023170000}"/>
    <cellStyle name="Input 2 4 4 3" xfId="7773" xr:uid="{00000000-0005-0000-0000-000024170000}"/>
    <cellStyle name="Input 2 4 4 3 2" xfId="13360" xr:uid="{00000000-0005-0000-0000-000025170000}"/>
    <cellStyle name="Input 2 4 4 4" xfId="7543" xr:uid="{00000000-0005-0000-0000-000026170000}"/>
    <cellStyle name="Input 2 4 4 4 2" xfId="13137" xr:uid="{00000000-0005-0000-0000-000027170000}"/>
    <cellStyle name="Input 2 4 4 5" xfId="11326" xr:uid="{00000000-0005-0000-0000-000028170000}"/>
    <cellStyle name="Input 2 4 5" xfId="5939" xr:uid="{00000000-0005-0000-0000-000029170000}"/>
    <cellStyle name="Input 2 4 5 2" xfId="6842" xr:uid="{00000000-0005-0000-0000-00002A170000}"/>
    <cellStyle name="Input 2 4 5 2 2" xfId="9087" xr:uid="{00000000-0005-0000-0000-00002B170000}"/>
    <cellStyle name="Input 2 4 5 2 2 2" xfId="14674" xr:uid="{00000000-0005-0000-0000-00002C170000}"/>
    <cellStyle name="Input 2 4 5 2 3" xfId="10757" xr:uid="{00000000-0005-0000-0000-00002D170000}"/>
    <cellStyle name="Input 2 4 5 2 3 2" xfId="16344" xr:uid="{00000000-0005-0000-0000-00002E170000}"/>
    <cellStyle name="Input 2 4 5 2 4" xfId="12636" xr:uid="{00000000-0005-0000-0000-00002F170000}"/>
    <cellStyle name="Input 2 4 5 3" xfId="8194" xr:uid="{00000000-0005-0000-0000-000030170000}"/>
    <cellStyle name="Input 2 4 5 3 2" xfId="13781" xr:uid="{00000000-0005-0000-0000-000031170000}"/>
    <cellStyle name="Input 2 4 5 4" xfId="9864" xr:uid="{00000000-0005-0000-0000-000032170000}"/>
    <cellStyle name="Input 2 4 5 4 2" xfId="15451" xr:uid="{00000000-0005-0000-0000-000033170000}"/>
    <cellStyle name="Input 2 4 5 5" xfId="11743" xr:uid="{00000000-0005-0000-0000-000034170000}"/>
    <cellStyle name="Input 2 4 6" xfId="5444" xr:uid="{00000000-0005-0000-0000-000035170000}"/>
    <cellStyle name="Input 2 4 6 2" xfId="6364" xr:uid="{00000000-0005-0000-0000-000036170000}"/>
    <cellStyle name="Input 2 4 6 2 2" xfId="8609" xr:uid="{00000000-0005-0000-0000-000037170000}"/>
    <cellStyle name="Input 2 4 6 2 2 2" xfId="14196" xr:uid="{00000000-0005-0000-0000-000038170000}"/>
    <cellStyle name="Input 2 4 6 2 3" xfId="10279" xr:uid="{00000000-0005-0000-0000-000039170000}"/>
    <cellStyle name="Input 2 4 6 2 3 2" xfId="15866" xr:uid="{00000000-0005-0000-0000-00003A170000}"/>
    <cellStyle name="Input 2 4 6 2 4" xfId="12158" xr:uid="{00000000-0005-0000-0000-00003B170000}"/>
    <cellStyle name="Input 2 4 6 3" xfId="7716" xr:uid="{00000000-0005-0000-0000-00003C170000}"/>
    <cellStyle name="Input 2 4 6 3 2" xfId="13303" xr:uid="{00000000-0005-0000-0000-00003D170000}"/>
    <cellStyle name="Input 2 4 6 4" xfId="7592" xr:uid="{00000000-0005-0000-0000-00003E170000}"/>
    <cellStyle name="Input 2 4 6 4 2" xfId="13183" xr:uid="{00000000-0005-0000-0000-00003F170000}"/>
    <cellStyle name="Input 2 4 6 5" xfId="11269" xr:uid="{00000000-0005-0000-0000-000040170000}"/>
    <cellStyle name="Input 2 5" xfId="3306" xr:uid="{00000000-0005-0000-0000-000041170000}"/>
    <cellStyle name="Input 2 5 2" xfId="6034" xr:uid="{00000000-0005-0000-0000-000042170000}"/>
    <cellStyle name="Input 2 5 2 2" xfId="6932" xr:uid="{00000000-0005-0000-0000-000043170000}"/>
    <cellStyle name="Input 2 5 2 2 2" xfId="9177" xr:uid="{00000000-0005-0000-0000-000044170000}"/>
    <cellStyle name="Input 2 5 2 2 2 2" xfId="14764" xr:uid="{00000000-0005-0000-0000-000045170000}"/>
    <cellStyle name="Input 2 5 2 2 3" xfId="10847" xr:uid="{00000000-0005-0000-0000-000046170000}"/>
    <cellStyle name="Input 2 5 2 2 3 2" xfId="16434" xr:uid="{00000000-0005-0000-0000-000047170000}"/>
    <cellStyle name="Input 2 5 2 2 4" xfId="12726" xr:uid="{00000000-0005-0000-0000-000048170000}"/>
    <cellStyle name="Input 2 5 2 3" xfId="8284" xr:uid="{00000000-0005-0000-0000-000049170000}"/>
    <cellStyle name="Input 2 5 2 3 2" xfId="13871" xr:uid="{00000000-0005-0000-0000-00004A170000}"/>
    <cellStyle name="Input 2 5 2 4" xfId="9954" xr:uid="{00000000-0005-0000-0000-00004B170000}"/>
    <cellStyle name="Input 2 5 2 4 2" xfId="15541" xr:uid="{00000000-0005-0000-0000-00004C170000}"/>
    <cellStyle name="Input 2 5 2 5" xfId="11833" xr:uid="{00000000-0005-0000-0000-00004D170000}"/>
    <cellStyle name="Input 2 5 3" xfId="5926" xr:uid="{00000000-0005-0000-0000-00004E170000}"/>
    <cellStyle name="Input 2 5 3 2" xfId="6829" xr:uid="{00000000-0005-0000-0000-00004F170000}"/>
    <cellStyle name="Input 2 5 3 2 2" xfId="9074" xr:uid="{00000000-0005-0000-0000-000050170000}"/>
    <cellStyle name="Input 2 5 3 2 2 2" xfId="14661" xr:uid="{00000000-0005-0000-0000-000051170000}"/>
    <cellStyle name="Input 2 5 3 2 3" xfId="10744" xr:uid="{00000000-0005-0000-0000-000052170000}"/>
    <cellStyle name="Input 2 5 3 2 3 2" xfId="16331" xr:uid="{00000000-0005-0000-0000-000053170000}"/>
    <cellStyle name="Input 2 5 3 2 4" xfId="12623" xr:uid="{00000000-0005-0000-0000-000054170000}"/>
    <cellStyle name="Input 2 5 3 3" xfId="8181" xr:uid="{00000000-0005-0000-0000-000055170000}"/>
    <cellStyle name="Input 2 5 3 3 2" xfId="13768" xr:uid="{00000000-0005-0000-0000-000056170000}"/>
    <cellStyle name="Input 2 5 3 4" xfId="9851" xr:uid="{00000000-0005-0000-0000-000057170000}"/>
    <cellStyle name="Input 2 5 3 4 2" xfId="15438" xr:uid="{00000000-0005-0000-0000-000058170000}"/>
    <cellStyle name="Input 2 5 3 5" xfId="11730" xr:uid="{00000000-0005-0000-0000-000059170000}"/>
    <cellStyle name="Input 2 5 4" xfId="5410" xr:uid="{00000000-0005-0000-0000-00005A170000}"/>
    <cellStyle name="Input 2 5 4 2" xfId="6330" xr:uid="{00000000-0005-0000-0000-00005B170000}"/>
    <cellStyle name="Input 2 5 4 2 2" xfId="8575" xr:uid="{00000000-0005-0000-0000-00005C170000}"/>
    <cellStyle name="Input 2 5 4 2 2 2" xfId="14162" xr:uid="{00000000-0005-0000-0000-00005D170000}"/>
    <cellStyle name="Input 2 5 4 2 3" xfId="10245" xr:uid="{00000000-0005-0000-0000-00005E170000}"/>
    <cellStyle name="Input 2 5 4 2 3 2" xfId="15832" xr:uid="{00000000-0005-0000-0000-00005F170000}"/>
    <cellStyle name="Input 2 5 4 2 4" xfId="12124" xr:uid="{00000000-0005-0000-0000-000060170000}"/>
    <cellStyle name="Input 2 5 4 3" xfId="7682" xr:uid="{00000000-0005-0000-0000-000061170000}"/>
    <cellStyle name="Input 2 5 4 3 2" xfId="13269" xr:uid="{00000000-0005-0000-0000-000062170000}"/>
    <cellStyle name="Input 2 5 4 4" xfId="7452" xr:uid="{00000000-0005-0000-0000-000063170000}"/>
    <cellStyle name="Input 2 5 4 4 2" xfId="13048" xr:uid="{00000000-0005-0000-0000-000064170000}"/>
    <cellStyle name="Input 2 5 4 5" xfId="11235" xr:uid="{00000000-0005-0000-0000-000065170000}"/>
    <cellStyle name="Input 2 5 5" xfId="5802" xr:uid="{00000000-0005-0000-0000-000066170000}"/>
    <cellStyle name="Input 2 5 5 2" xfId="6709" xr:uid="{00000000-0005-0000-0000-000067170000}"/>
    <cellStyle name="Input 2 5 5 2 2" xfId="8954" xr:uid="{00000000-0005-0000-0000-000068170000}"/>
    <cellStyle name="Input 2 5 5 2 2 2" xfId="14541" xr:uid="{00000000-0005-0000-0000-000069170000}"/>
    <cellStyle name="Input 2 5 5 2 3" xfId="10624" xr:uid="{00000000-0005-0000-0000-00006A170000}"/>
    <cellStyle name="Input 2 5 5 2 3 2" xfId="16211" xr:uid="{00000000-0005-0000-0000-00006B170000}"/>
    <cellStyle name="Input 2 5 5 2 4" xfId="12503" xr:uid="{00000000-0005-0000-0000-00006C170000}"/>
    <cellStyle name="Input 2 5 5 3" xfId="8061" xr:uid="{00000000-0005-0000-0000-00006D170000}"/>
    <cellStyle name="Input 2 5 5 3 2" xfId="13648" xr:uid="{00000000-0005-0000-0000-00006E170000}"/>
    <cellStyle name="Input 2 5 5 4" xfId="9731" xr:uid="{00000000-0005-0000-0000-00006F170000}"/>
    <cellStyle name="Input 2 5 5 4 2" xfId="15318" xr:uid="{00000000-0005-0000-0000-000070170000}"/>
    <cellStyle name="Input 2 5 5 5" xfId="11610" xr:uid="{00000000-0005-0000-0000-000071170000}"/>
    <cellStyle name="Input 2 5 6" xfId="5977" xr:uid="{00000000-0005-0000-0000-000072170000}"/>
    <cellStyle name="Input 2 5 6 2" xfId="6878" xr:uid="{00000000-0005-0000-0000-000073170000}"/>
    <cellStyle name="Input 2 5 6 2 2" xfId="9123" xr:uid="{00000000-0005-0000-0000-000074170000}"/>
    <cellStyle name="Input 2 5 6 2 2 2" xfId="14710" xr:uid="{00000000-0005-0000-0000-000075170000}"/>
    <cellStyle name="Input 2 5 6 2 3" xfId="10793" xr:uid="{00000000-0005-0000-0000-000076170000}"/>
    <cellStyle name="Input 2 5 6 2 3 2" xfId="16380" xr:uid="{00000000-0005-0000-0000-000077170000}"/>
    <cellStyle name="Input 2 5 6 2 4" xfId="12672" xr:uid="{00000000-0005-0000-0000-000078170000}"/>
    <cellStyle name="Input 2 5 6 3" xfId="8230" xr:uid="{00000000-0005-0000-0000-000079170000}"/>
    <cellStyle name="Input 2 5 6 3 2" xfId="13817" xr:uid="{00000000-0005-0000-0000-00007A170000}"/>
    <cellStyle name="Input 2 5 6 4" xfId="9900" xr:uid="{00000000-0005-0000-0000-00007B170000}"/>
    <cellStyle name="Input 2 5 6 4 2" xfId="15487" xr:uid="{00000000-0005-0000-0000-00007C170000}"/>
    <cellStyle name="Input 2 5 6 5" xfId="11779" xr:uid="{00000000-0005-0000-0000-00007D170000}"/>
    <cellStyle name="Input 20" xfId="3309" xr:uid="{00000000-0005-0000-0000-00007E170000}"/>
    <cellStyle name="Input 20 2" xfId="6037" xr:uid="{00000000-0005-0000-0000-00007F170000}"/>
    <cellStyle name="Input 20 2 2" xfId="6935" xr:uid="{00000000-0005-0000-0000-000080170000}"/>
    <cellStyle name="Input 20 2 2 2" xfId="9180" xr:uid="{00000000-0005-0000-0000-000081170000}"/>
    <cellStyle name="Input 20 2 2 2 2" xfId="14767" xr:uid="{00000000-0005-0000-0000-000082170000}"/>
    <cellStyle name="Input 20 2 2 3" xfId="10850" xr:uid="{00000000-0005-0000-0000-000083170000}"/>
    <cellStyle name="Input 20 2 2 3 2" xfId="16437" xr:uid="{00000000-0005-0000-0000-000084170000}"/>
    <cellStyle name="Input 20 2 2 4" xfId="12729" xr:uid="{00000000-0005-0000-0000-000085170000}"/>
    <cellStyle name="Input 20 2 3" xfId="8287" xr:uid="{00000000-0005-0000-0000-000086170000}"/>
    <cellStyle name="Input 20 2 3 2" xfId="13874" xr:uid="{00000000-0005-0000-0000-000087170000}"/>
    <cellStyle name="Input 20 2 4" xfId="9957" xr:uid="{00000000-0005-0000-0000-000088170000}"/>
    <cellStyle name="Input 20 2 4 2" xfId="15544" xr:uid="{00000000-0005-0000-0000-000089170000}"/>
    <cellStyle name="Input 20 2 5" xfId="11836" xr:uid="{00000000-0005-0000-0000-00008A170000}"/>
    <cellStyle name="Input 20 3" xfId="5834" xr:uid="{00000000-0005-0000-0000-00008B170000}"/>
    <cellStyle name="Input 20 3 2" xfId="6741" xr:uid="{00000000-0005-0000-0000-00008C170000}"/>
    <cellStyle name="Input 20 3 2 2" xfId="8986" xr:uid="{00000000-0005-0000-0000-00008D170000}"/>
    <cellStyle name="Input 20 3 2 2 2" xfId="14573" xr:uid="{00000000-0005-0000-0000-00008E170000}"/>
    <cellStyle name="Input 20 3 2 3" xfId="10656" xr:uid="{00000000-0005-0000-0000-00008F170000}"/>
    <cellStyle name="Input 20 3 2 3 2" xfId="16243" xr:uid="{00000000-0005-0000-0000-000090170000}"/>
    <cellStyle name="Input 20 3 2 4" xfId="12535" xr:uid="{00000000-0005-0000-0000-000091170000}"/>
    <cellStyle name="Input 20 3 3" xfId="8093" xr:uid="{00000000-0005-0000-0000-000092170000}"/>
    <cellStyle name="Input 20 3 3 2" xfId="13680" xr:uid="{00000000-0005-0000-0000-000093170000}"/>
    <cellStyle name="Input 20 3 4" xfId="9763" xr:uid="{00000000-0005-0000-0000-000094170000}"/>
    <cellStyle name="Input 20 3 4 2" xfId="15350" xr:uid="{00000000-0005-0000-0000-000095170000}"/>
    <cellStyle name="Input 20 3 5" xfId="11642" xr:uid="{00000000-0005-0000-0000-000096170000}"/>
    <cellStyle name="Input 20 4" xfId="5696" xr:uid="{00000000-0005-0000-0000-000097170000}"/>
    <cellStyle name="Input 20 4 2" xfId="6606" xr:uid="{00000000-0005-0000-0000-000098170000}"/>
    <cellStyle name="Input 20 4 2 2" xfId="8851" xr:uid="{00000000-0005-0000-0000-000099170000}"/>
    <cellStyle name="Input 20 4 2 2 2" xfId="14438" xr:uid="{00000000-0005-0000-0000-00009A170000}"/>
    <cellStyle name="Input 20 4 2 3" xfId="10521" xr:uid="{00000000-0005-0000-0000-00009B170000}"/>
    <cellStyle name="Input 20 4 2 3 2" xfId="16108" xr:uid="{00000000-0005-0000-0000-00009C170000}"/>
    <cellStyle name="Input 20 4 2 4" xfId="12400" xr:uid="{00000000-0005-0000-0000-00009D170000}"/>
    <cellStyle name="Input 20 4 3" xfId="7958" xr:uid="{00000000-0005-0000-0000-00009E170000}"/>
    <cellStyle name="Input 20 4 3 2" xfId="13545" xr:uid="{00000000-0005-0000-0000-00009F170000}"/>
    <cellStyle name="Input 20 4 4" xfId="9628" xr:uid="{00000000-0005-0000-0000-0000A0170000}"/>
    <cellStyle name="Input 20 4 4 2" xfId="15215" xr:uid="{00000000-0005-0000-0000-0000A1170000}"/>
    <cellStyle name="Input 20 4 5" xfId="11509" xr:uid="{00000000-0005-0000-0000-0000A2170000}"/>
    <cellStyle name="Input 20 5" xfId="5785" xr:uid="{00000000-0005-0000-0000-0000A3170000}"/>
    <cellStyle name="Input 20 5 2" xfId="6692" xr:uid="{00000000-0005-0000-0000-0000A4170000}"/>
    <cellStyle name="Input 20 5 2 2" xfId="8937" xr:uid="{00000000-0005-0000-0000-0000A5170000}"/>
    <cellStyle name="Input 20 5 2 2 2" xfId="14524" xr:uid="{00000000-0005-0000-0000-0000A6170000}"/>
    <cellStyle name="Input 20 5 2 3" xfId="10607" xr:uid="{00000000-0005-0000-0000-0000A7170000}"/>
    <cellStyle name="Input 20 5 2 3 2" xfId="16194" xr:uid="{00000000-0005-0000-0000-0000A8170000}"/>
    <cellStyle name="Input 20 5 2 4" xfId="12486" xr:uid="{00000000-0005-0000-0000-0000A9170000}"/>
    <cellStyle name="Input 20 5 3" xfId="8044" xr:uid="{00000000-0005-0000-0000-0000AA170000}"/>
    <cellStyle name="Input 20 5 3 2" xfId="13631" xr:uid="{00000000-0005-0000-0000-0000AB170000}"/>
    <cellStyle name="Input 20 5 4" xfId="9714" xr:uid="{00000000-0005-0000-0000-0000AC170000}"/>
    <cellStyle name="Input 20 5 4 2" xfId="15301" xr:uid="{00000000-0005-0000-0000-0000AD170000}"/>
    <cellStyle name="Input 20 5 5" xfId="11593" xr:uid="{00000000-0005-0000-0000-0000AE170000}"/>
    <cellStyle name="Input 20 6" xfId="6190" xr:uid="{00000000-0005-0000-0000-0000AF170000}"/>
    <cellStyle name="Input 20 6 2" xfId="7086" xr:uid="{00000000-0005-0000-0000-0000B0170000}"/>
    <cellStyle name="Input 20 6 2 2" xfId="9331" xr:uid="{00000000-0005-0000-0000-0000B1170000}"/>
    <cellStyle name="Input 20 6 2 2 2" xfId="14918" xr:uid="{00000000-0005-0000-0000-0000B2170000}"/>
    <cellStyle name="Input 20 6 2 3" xfId="11001" xr:uid="{00000000-0005-0000-0000-0000B3170000}"/>
    <cellStyle name="Input 20 6 2 3 2" xfId="16588" xr:uid="{00000000-0005-0000-0000-0000B4170000}"/>
    <cellStyle name="Input 20 6 2 4" xfId="12880" xr:uid="{00000000-0005-0000-0000-0000B5170000}"/>
    <cellStyle name="Input 20 6 3" xfId="8438" xr:uid="{00000000-0005-0000-0000-0000B6170000}"/>
    <cellStyle name="Input 20 6 3 2" xfId="14025" xr:uid="{00000000-0005-0000-0000-0000B7170000}"/>
    <cellStyle name="Input 20 6 4" xfId="10108" xr:uid="{00000000-0005-0000-0000-0000B8170000}"/>
    <cellStyle name="Input 20 6 4 2" xfId="15695" xr:uid="{00000000-0005-0000-0000-0000B9170000}"/>
    <cellStyle name="Input 20 6 5" xfId="11987" xr:uid="{00000000-0005-0000-0000-0000BA170000}"/>
    <cellStyle name="Input 21" xfId="3310" xr:uid="{00000000-0005-0000-0000-0000BB170000}"/>
    <cellStyle name="Input 21 2" xfId="6038" xr:uid="{00000000-0005-0000-0000-0000BC170000}"/>
    <cellStyle name="Input 21 2 2" xfId="6936" xr:uid="{00000000-0005-0000-0000-0000BD170000}"/>
    <cellStyle name="Input 21 2 2 2" xfId="9181" xr:uid="{00000000-0005-0000-0000-0000BE170000}"/>
    <cellStyle name="Input 21 2 2 2 2" xfId="14768" xr:uid="{00000000-0005-0000-0000-0000BF170000}"/>
    <cellStyle name="Input 21 2 2 3" xfId="10851" xr:uid="{00000000-0005-0000-0000-0000C0170000}"/>
    <cellStyle name="Input 21 2 2 3 2" xfId="16438" xr:uid="{00000000-0005-0000-0000-0000C1170000}"/>
    <cellStyle name="Input 21 2 2 4" xfId="12730" xr:uid="{00000000-0005-0000-0000-0000C2170000}"/>
    <cellStyle name="Input 21 2 3" xfId="8288" xr:uid="{00000000-0005-0000-0000-0000C3170000}"/>
    <cellStyle name="Input 21 2 3 2" xfId="13875" xr:uid="{00000000-0005-0000-0000-0000C4170000}"/>
    <cellStyle name="Input 21 2 4" xfId="9958" xr:uid="{00000000-0005-0000-0000-0000C5170000}"/>
    <cellStyle name="Input 21 2 4 2" xfId="15545" xr:uid="{00000000-0005-0000-0000-0000C6170000}"/>
    <cellStyle name="Input 21 2 5" xfId="11837" xr:uid="{00000000-0005-0000-0000-0000C7170000}"/>
    <cellStyle name="Input 21 3" xfId="6193" xr:uid="{00000000-0005-0000-0000-0000C8170000}"/>
    <cellStyle name="Input 21 3 2" xfId="7089" xr:uid="{00000000-0005-0000-0000-0000C9170000}"/>
    <cellStyle name="Input 21 3 2 2" xfId="9334" xr:uid="{00000000-0005-0000-0000-0000CA170000}"/>
    <cellStyle name="Input 21 3 2 2 2" xfId="14921" xr:uid="{00000000-0005-0000-0000-0000CB170000}"/>
    <cellStyle name="Input 21 3 2 3" xfId="11004" xr:uid="{00000000-0005-0000-0000-0000CC170000}"/>
    <cellStyle name="Input 21 3 2 3 2" xfId="16591" xr:uid="{00000000-0005-0000-0000-0000CD170000}"/>
    <cellStyle name="Input 21 3 2 4" xfId="12883" xr:uid="{00000000-0005-0000-0000-0000CE170000}"/>
    <cellStyle name="Input 21 3 3" xfId="8441" xr:uid="{00000000-0005-0000-0000-0000CF170000}"/>
    <cellStyle name="Input 21 3 3 2" xfId="14028" xr:uid="{00000000-0005-0000-0000-0000D0170000}"/>
    <cellStyle name="Input 21 3 4" xfId="10111" xr:uid="{00000000-0005-0000-0000-0000D1170000}"/>
    <cellStyle name="Input 21 3 4 2" xfId="15698" xr:uid="{00000000-0005-0000-0000-0000D2170000}"/>
    <cellStyle name="Input 21 3 5" xfId="11990" xr:uid="{00000000-0005-0000-0000-0000D3170000}"/>
    <cellStyle name="Input 21 4" xfId="6237" xr:uid="{00000000-0005-0000-0000-0000D4170000}"/>
    <cellStyle name="Input 21 4 2" xfId="7133" xr:uid="{00000000-0005-0000-0000-0000D5170000}"/>
    <cellStyle name="Input 21 4 2 2" xfId="9378" xr:uid="{00000000-0005-0000-0000-0000D6170000}"/>
    <cellStyle name="Input 21 4 2 2 2" xfId="14965" xr:uid="{00000000-0005-0000-0000-0000D7170000}"/>
    <cellStyle name="Input 21 4 2 3" xfId="11048" xr:uid="{00000000-0005-0000-0000-0000D8170000}"/>
    <cellStyle name="Input 21 4 2 3 2" xfId="16635" xr:uid="{00000000-0005-0000-0000-0000D9170000}"/>
    <cellStyle name="Input 21 4 2 4" xfId="12927" xr:uid="{00000000-0005-0000-0000-0000DA170000}"/>
    <cellStyle name="Input 21 4 3" xfId="8485" xr:uid="{00000000-0005-0000-0000-0000DB170000}"/>
    <cellStyle name="Input 21 4 3 2" xfId="14072" xr:uid="{00000000-0005-0000-0000-0000DC170000}"/>
    <cellStyle name="Input 21 4 4" xfId="10155" xr:uid="{00000000-0005-0000-0000-0000DD170000}"/>
    <cellStyle name="Input 21 4 4 2" xfId="15742" xr:uid="{00000000-0005-0000-0000-0000DE170000}"/>
    <cellStyle name="Input 21 4 5" xfId="12034" xr:uid="{00000000-0005-0000-0000-0000DF170000}"/>
    <cellStyle name="Input 21 5" xfId="5703" xr:uid="{00000000-0005-0000-0000-0000E0170000}"/>
    <cellStyle name="Input 21 5 2" xfId="6612" xr:uid="{00000000-0005-0000-0000-0000E1170000}"/>
    <cellStyle name="Input 21 5 2 2" xfId="8857" xr:uid="{00000000-0005-0000-0000-0000E2170000}"/>
    <cellStyle name="Input 21 5 2 2 2" xfId="14444" xr:uid="{00000000-0005-0000-0000-0000E3170000}"/>
    <cellStyle name="Input 21 5 2 3" xfId="10527" xr:uid="{00000000-0005-0000-0000-0000E4170000}"/>
    <cellStyle name="Input 21 5 2 3 2" xfId="16114" xr:uid="{00000000-0005-0000-0000-0000E5170000}"/>
    <cellStyle name="Input 21 5 2 4" xfId="12406" xr:uid="{00000000-0005-0000-0000-0000E6170000}"/>
    <cellStyle name="Input 21 5 3" xfId="7964" xr:uid="{00000000-0005-0000-0000-0000E7170000}"/>
    <cellStyle name="Input 21 5 3 2" xfId="13551" xr:uid="{00000000-0005-0000-0000-0000E8170000}"/>
    <cellStyle name="Input 21 5 4" xfId="9634" xr:uid="{00000000-0005-0000-0000-0000E9170000}"/>
    <cellStyle name="Input 21 5 4 2" xfId="15221" xr:uid="{00000000-0005-0000-0000-0000EA170000}"/>
    <cellStyle name="Input 21 5 5" xfId="11515" xr:uid="{00000000-0005-0000-0000-0000EB170000}"/>
    <cellStyle name="Input 21 6" xfId="6125" xr:uid="{00000000-0005-0000-0000-0000EC170000}"/>
    <cellStyle name="Input 21 6 2" xfId="7023" xr:uid="{00000000-0005-0000-0000-0000ED170000}"/>
    <cellStyle name="Input 21 6 2 2" xfId="9268" xr:uid="{00000000-0005-0000-0000-0000EE170000}"/>
    <cellStyle name="Input 21 6 2 2 2" xfId="14855" xr:uid="{00000000-0005-0000-0000-0000EF170000}"/>
    <cellStyle name="Input 21 6 2 3" xfId="10938" xr:uid="{00000000-0005-0000-0000-0000F0170000}"/>
    <cellStyle name="Input 21 6 2 3 2" xfId="16525" xr:uid="{00000000-0005-0000-0000-0000F1170000}"/>
    <cellStyle name="Input 21 6 2 4" xfId="12817" xr:uid="{00000000-0005-0000-0000-0000F2170000}"/>
    <cellStyle name="Input 21 6 3" xfId="8375" xr:uid="{00000000-0005-0000-0000-0000F3170000}"/>
    <cellStyle name="Input 21 6 3 2" xfId="13962" xr:uid="{00000000-0005-0000-0000-0000F4170000}"/>
    <cellStyle name="Input 21 6 4" xfId="10045" xr:uid="{00000000-0005-0000-0000-0000F5170000}"/>
    <cellStyle name="Input 21 6 4 2" xfId="15632" xr:uid="{00000000-0005-0000-0000-0000F6170000}"/>
    <cellStyle name="Input 21 6 5" xfId="11924" xr:uid="{00000000-0005-0000-0000-0000F7170000}"/>
    <cellStyle name="Input 22" xfId="3311" xr:uid="{00000000-0005-0000-0000-0000F8170000}"/>
    <cellStyle name="Input 22 2" xfId="6039" xr:uid="{00000000-0005-0000-0000-0000F9170000}"/>
    <cellStyle name="Input 22 2 2" xfId="6937" xr:uid="{00000000-0005-0000-0000-0000FA170000}"/>
    <cellStyle name="Input 22 2 2 2" xfId="9182" xr:uid="{00000000-0005-0000-0000-0000FB170000}"/>
    <cellStyle name="Input 22 2 2 2 2" xfId="14769" xr:uid="{00000000-0005-0000-0000-0000FC170000}"/>
    <cellStyle name="Input 22 2 2 3" xfId="10852" xr:uid="{00000000-0005-0000-0000-0000FD170000}"/>
    <cellStyle name="Input 22 2 2 3 2" xfId="16439" xr:uid="{00000000-0005-0000-0000-0000FE170000}"/>
    <cellStyle name="Input 22 2 2 4" xfId="12731" xr:uid="{00000000-0005-0000-0000-0000FF170000}"/>
    <cellStyle name="Input 22 2 3" xfId="8289" xr:uid="{00000000-0005-0000-0000-000000180000}"/>
    <cellStyle name="Input 22 2 3 2" xfId="13876" xr:uid="{00000000-0005-0000-0000-000001180000}"/>
    <cellStyle name="Input 22 2 4" xfId="9959" xr:uid="{00000000-0005-0000-0000-000002180000}"/>
    <cellStyle name="Input 22 2 4 2" xfId="15546" xr:uid="{00000000-0005-0000-0000-000003180000}"/>
    <cellStyle name="Input 22 2 5" xfId="11838" xr:uid="{00000000-0005-0000-0000-000004180000}"/>
    <cellStyle name="Input 22 3" xfId="6115" xr:uid="{00000000-0005-0000-0000-000005180000}"/>
    <cellStyle name="Input 22 3 2" xfId="7013" xr:uid="{00000000-0005-0000-0000-000006180000}"/>
    <cellStyle name="Input 22 3 2 2" xfId="9258" xr:uid="{00000000-0005-0000-0000-000007180000}"/>
    <cellStyle name="Input 22 3 2 2 2" xfId="14845" xr:uid="{00000000-0005-0000-0000-000008180000}"/>
    <cellStyle name="Input 22 3 2 3" xfId="10928" xr:uid="{00000000-0005-0000-0000-000009180000}"/>
    <cellStyle name="Input 22 3 2 3 2" xfId="16515" xr:uid="{00000000-0005-0000-0000-00000A180000}"/>
    <cellStyle name="Input 22 3 2 4" xfId="12807" xr:uid="{00000000-0005-0000-0000-00000B180000}"/>
    <cellStyle name="Input 22 3 3" xfId="8365" xr:uid="{00000000-0005-0000-0000-00000C180000}"/>
    <cellStyle name="Input 22 3 3 2" xfId="13952" xr:uid="{00000000-0005-0000-0000-00000D180000}"/>
    <cellStyle name="Input 22 3 4" xfId="10035" xr:uid="{00000000-0005-0000-0000-00000E180000}"/>
    <cellStyle name="Input 22 3 4 2" xfId="15622" xr:uid="{00000000-0005-0000-0000-00000F180000}"/>
    <cellStyle name="Input 22 3 5" xfId="11914" xr:uid="{00000000-0005-0000-0000-000010180000}"/>
    <cellStyle name="Input 22 4" xfId="5908" xr:uid="{00000000-0005-0000-0000-000011180000}"/>
    <cellStyle name="Input 22 4 2" xfId="6811" xr:uid="{00000000-0005-0000-0000-000012180000}"/>
    <cellStyle name="Input 22 4 2 2" xfId="9056" xr:uid="{00000000-0005-0000-0000-000013180000}"/>
    <cellStyle name="Input 22 4 2 2 2" xfId="14643" xr:uid="{00000000-0005-0000-0000-000014180000}"/>
    <cellStyle name="Input 22 4 2 3" xfId="10726" xr:uid="{00000000-0005-0000-0000-000015180000}"/>
    <cellStyle name="Input 22 4 2 3 2" xfId="16313" xr:uid="{00000000-0005-0000-0000-000016180000}"/>
    <cellStyle name="Input 22 4 2 4" xfId="12605" xr:uid="{00000000-0005-0000-0000-000017180000}"/>
    <cellStyle name="Input 22 4 3" xfId="8163" xr:uid="{00000000-0005-0000-0000-000018180000}"/>
    <cellStyle name="Input 22 4 3 2" xfId="13750" xr:uid="{00000000-0005-0000-0000-000019180000}"/>
    <cellStyle name="Input 22 4 4" xfId="9833" xr:uid="{00000000-0005-0000-0000-00001A180000}"/>
    <cellStyle name="Input 22 4 4 2" xfId="15420" xr:uid="{00000000-0005-0000-0000-00001B180000}"/>
    <cellStyle name="Input 22 4 5" xfId="11712" xr:uid="{00000000-0005-0000-0000-00001C180000}"/>
    <cellStyle name="Input 22 5" xfId="6278" xr:uid="{00000000-0005-0000-0000-00001D180000}"/>
    <cellStyle name="Input 22 5 2" xfId="7174" xr:uid="{00000000-0005-0000-0000-00001E180000}"/>
    <cellStyle name="Input 22 5 2 2" xfId="9419" xr:uid="{00000000-0005-0000-0000-00001F180000}"/>
    <cellStyle name="Input 22 5 2 2 2" xfId="15006" xr:uid="{00000000-0005-0000-0000-000020180000}"/>
    <cellStyle name="Input 22 5 2 3" xfId="11089" xr:uid="{00000000-0005-0000-0000-000021180000}"/>
    <cellStyle name="Input 22 5 2 3 2" xfId="16676" xr:uid="{00000000-0005-0000-0000-000022180000}"/>
    <cellStyle name="Input 22 5 2 4" xfId="12968" xr:uid="{00000000-0005-0000-0000-000023180000}"/>
    <cellStyle name="Input 22 5 3" xfId="8526" xr:uid="{00000000-0005-0000-0000-000024180000}"/>
    <cellStyle name="Input 22 5 3 2" xfId="14113" xr:uid="{00000000-0005-0000-0000-000025180000}"/>
    <cellStyle name="Input 22 5 4" xfId="10196" xr:uid="{00000000-0005-0000-0000-000026180000}"/>
    <cellStyle name="Input 22 5 4 2" xfId="15783" xr:uid="{00000000-0005-0000-0000-000027180000}"/>
    <cellStyle name="Input 22 5 5" xfId="12075" xr:uid="{00000000-0005-0000-0000-000028180000}"/>
    <cellStyle name="Input 22 6" xfId="6322" xr:uid="{00000000-0005-0000-0000-000029180000}"/>
    <cellStyle name="Input 22 6 2" xfId="7215" xr:uid="{00000000-0005-0000-0000-00002A180000}"/>
    <cellStyle name="Input 22 6 2 2" xfId="9460" xr:uid="{00000000-0005-0000-0000-00002B180000}"/>
    <cellStyle name="Input 22 6 2 2 2" xfId="15047" xr:uid="{00000000-0005-0000-0000-00002C180000}"/>
    <cellStyle name="Input 22 6 2 3" xfId="11130" xr:uid="{00000000-0005-0000-0000-00002D180000}"/>
    <cellStyle name="Input 22 6 2 3 2" xfId="16717" xr:uid="{00000000-0005-0000-0000-00002E180000}"/>
    <cellStyle name="Input 22 6 2 4" xfId="13009" xr:uid="{00000000-0005-0000-0000-00002F180000}"/>
    <cellStyle name="Input 22 6 3" xfId="8567" xr:uid="{00000000-0005-0000-0000-000030180000}"/>
    <cellStyle name="Input 22 6 3 2" xfId="14154" xr:uid="{00000000-0005-0000-0000-000031180000}"/>
    <cellStyle name="Input 22 6 4" xfId="10237" xr:uid="{00000000-0005-0000-0000-000032180000}"/>
    <cellStyle name="Input 22 6 4 2" xfId="15824" xr:uid="{00000000-0005-0000-0000-000033180000}"/>
    <cellStyle name="Input 22 6 5" xfId="12116" xr:uid="{00000000-0005-0000-0000-000034180000}"/>
    <cellStyle name="Input 23" xfId="3312" xr:uid="{00000000-0005-0000-0000-000035180000}"/>
    <cellStyle name="Input 23 2" xfId="6040" xr:uid="{00000000-0005-0000-0000-000036180000}"/>
    <cellStyle name="Input 23 2 2" xfId="6938" xr:uid="{00000000-0005-0000-0000-000037180000}"/>
    <cellStyle name="Input 23 2 2 2" xfId="9183" xr:uid="{00000000-0005-0000-0000-000038180000}"/>
    <cellStyle name="Input 23 2 2 2 2" xfId="14770" xr:uid="{00000000-0005-0000-0000-000039180000}"/>
    <cellStyle name="Input 23 2 2 3" xfId="10853" xr:uid="{00000000-0005-0000-0000-00003A180000}"/>
    <cellStyle name="Input 23 2 2 3 2" xfId="16440" xr:uid="{00000000-0005-0000-0000-00003B180000}"/>
    <cellStyle name="Input 23 2 2 4" xfId="12732" xr:uid="{00000000-0005-0000-0000-00003C180000}"/>
    <cellStyle name="Input 23 2 3" xfId="8290" xr:uid="{00000000-0005-0000-0000-00003D180000}"/>
    <cellStyle name="Input 23 2 3 2" xfId="13877" xr:uid="{00000000-0005-0000-0000-00003E180000}"/>
    <cellStyle name="Input 23 2 4" xfId="9960" xr:uid="{00000000-0005-0000-0000-00003F180000}"/>
    <cellStyle name="Input 23 2 4 2" xfId="15547" xr:uid="{00000000-0005-0000-0000-000040180000}"/>
    <cellStyle name="Input 23 2 5" xfId="11839" xr:uid="{00000000-0005-0000-0000-000041180000}"/>
    <cellStyle name="Input 23 3" xfId="5962" xr:uid="{00000000-0005-0000-0000-000042180000}"/>
    <cellStyle name="Input 23 3 2" xfId="6865" xr:uid="{00000000-0005-0000-0000-000043180000}"/>
    <cellStyle name="Input 23 3 2 2" xfId="9110" xr:uid="{00000000-0005-0000-0000-000044180000}"/>
    <cellStyle name="Input 23 3 2 2 2" xfId="14697" xr:uid="{00000000-0005-0000-0000-000045180000}"/>
    <cellStyle name="Input 23 3 2 3" xfId="10780" xr:uid="{00000000-0005-0000-0000-000046180000}"/>
    <cellStyle name="Input 23 3 2 3 2" xfId="16367" xr:uid="{00000000-0005-0000-0000-000047180000}"/>
    <cellStyle name="Input 23 3 2 4" xfId="12659" xr:uid="{00000000-0005-0000-0000-000048180000}"/>
    <cellStyle name="Input 23 3 3" xfId="8217" xr:uid="{00000000-0005-0000-0000-000049180000}"/>
    <cellStyle name="Input 23 3 3 2" xfId="13804" xr:uid="{00000000-0005-0000-0000-00004A180000}"/>
    <cellStyle name="Input 23 3 4" xfId="9887" xr:uid="{00000000-0005-0000-0000-00004B180000}"/>
    <cellStyle name="Input 23 3 4 2" xfId="15474" xr:uid="{00000000-0005-0000-0000-00004C180000}"/>
    <cellStyle name="Input 23 3 5" xfId="11766" xr:uid="{00000000-0005-0000-0000-00004D180000}"/>
    <cellStyle name="Input 23 4" xfId="5737" xr:uid="{00000000-0005-0000-0000-00004E180000}"/>
    <cellStyle name="Input 23 4 2" xfId="6645" xr:uid="{00000000-0005-0000-0000-00004F180000}"/>
    <cellStyle name="Input 23 4 2 2" xfId="8890" xr:uid="{00000000-0005-0000-0000-000050180000}"/>
    <cellStyle name="Input 23 4 2 2 2" xfId="14477" xr:uid="{00000000-0005-0000-0000-000051180000}"/>
    <cellStyle name="Input 23 4 2 3" xfId="10560" xr:uid="{00000000-0005-0000-0000-000052180000}"/>
    <cellStyle name="Input 23 4 2 3 2" xfId="16147" xr:uid="{00000000-0005-0000-0000-000053180000}"/>
    <cellStyle name="Input 23 4 2 4" xfId="12439" xr:uid="{00000000-0005-0000-0000-000054180000}"/>
    <cellStyle name="Input 23 4 3" xfId="7997" xr:uid="{00000000-0005-0000-0000-000055180000}"/>
    <cellStyle name="Input 23 4 3 2" xfId="13584" xr:uid="{00000000-0005-0000-0000-000056180000}"/>
    <cellStyle name="Input 23 4 4" xfId="9667" xr:uid="{00000000-0005-0000-0000-000057180000}"/>
    <cellStyle name="Input 23 4 4 2" xfId="15254" xr:uid="{00000000-0005-0000-0000-000058180000}"/>
    <cellStyle name="Input 23 4 5" xfId="11546" xr:uid="{00000000-0005-0000-0000-000059180000}"/>
    <cellStyle name="Input 23 5" xfId="5434" xr:uid="{00000000-0005-0000-0000-00005A180000}"/>
    <cellStyle name="Input 23 5 2" xfId="6354" xr:uid="{00000000-0005-0000-0000-00005B180000}"/>
    <cellStyle name="Input 23 5 2 2" xfId="8599" xr:uid="{00000000-0005-0000-0000-00005C180000}"/>
    <cellStyle name="Input 23 5 2 2 2" xfId="14186" xr:uid="{00000000-0005-0000-0000-00005D180000}"/>
    <cellStyle name="Input 23 5 2 3" xfId="10269" xr:uid="{00000000-0005-0000-0000-00005E180000}"/>
    <cellStyle name="Input 23 5 2 3 2" xfId="15856" xr:uid="{00000000-0005-0000-0000-00005F180000}"/>
    <cellStyle name="Input 23 5 2 4" xfId="12148" xr:uid="{00000000-0005-0000-0000-000060180000}"/>
    <cellStyle name="Input 23 5 3" xfId="7706" xr:uid="{00000000-0005-0000-0000-000061180000}"/>
    <cellStyle name="Input 23 5 3 2" xfId="13293" xr:uid="{00000000-0005-0000-0000-000062180000}"/>
    <cellStyle name="Input 23 5 4" xfId="7485" xr:uid="{00000000-0005-0000-0000-000063180000}"/>
    <cellStyle name="Input 23 5 4 2" xfId="13081" xr:uid="{00000000-0005-0000-0000-000064180000}"/>
    <cellStyle name="Input 23 5 5" xfId="11259" xr:uid="{00000000-0005-0000-0000-000065180000}"/>
    <cellStyle name="Input 23 6" xfId="5496" xr:uid="{00000000-0005-0000-0000-000066180000}"/>
    <cellStyle name="Input 23 6 2" xfId="6415" xr:uid="{00000000-0005-0000-0000-000067180000}"/>
    <cellStyle name="Input 23 6 2 2" xfId="8660" xr:uid="{00000000-0005-0000-0000-000068180000}"/>
    <cellStyle name="Input 23 6 2 2 2" xfId="14247" xr:uid="{00000000-0005-0000-0000-000069180000}"/>
    <cellStyle name="Input 23 6 2 3" xfId="10330" xr:uid="{00000000-0005-0000-0000-00006A180000}"/>
    <cellStyle name="Input 23 6 2 3 2" xfId="15917" xr:uid="{00000000-0005-0000-0000-00006B180000}"/>
    <cellStyle name="Input 23 6 2 4" xfId="12209" xr:uid="{00000000-0005-0000-0000-00006C180000}"/>
    <cellStyle name="Input 23 6 3" xfId="7767" xr:uid="{00000000-0005-0000-0000-00006D180000}"/>
    <cellStyle name="Input 23 6 3 2" xfId="13354" xr:uid="{00000000-0005-0000-0000-00006E180000}"/>
    <cellStyle name="Input 23 6 4" xfId="7474" xr:uid="{00000000-0005-0000-0000-00006F180000}"/>
    <cellStyle name="Input 23 6 4 2" xfId="13070" xr:uid="{00000000-0005-0000-0000-000070180000}"/>
    <cellStyle name="Input 23 6 5" xfId="11320" xr:uid="{00000000-0005-0000-0000-000071180000}"/>
    <cellStyle name="Input 24" xfId="3313" xr:uid="{00000000-0005-0000-0000-000072180000}"/>
    <cellStyle name="Input 24 2" xfId="6041" xr:uid="{00000000-0005-0000-0000-000073180000}"/>
    <cellStyle name="Input 24 2 2" xfId="6939" xr:uid="{00000000-0005-0000-0000-000074180000}"/>
    <cellStyle name="Input 24 2 2 2" xfId="9184" xr:uid="{00000000-0005-0000-0000-000075180000}"/>
    <cellStyle name="Input 24 2 2 2 2" xfId="14771" xr:uid="{00000000-0005-0000-0000-000076180000}"/>
    <cellStyle name="Input 24 2 2 3" xfId="10854" xr:uid="{00000000-0005-0000-0000-000077180000}"/>
    <cellStyle name="Input 24 2 2 3 2" xfId="16441" xr:uid="{00000000-0005-0000-0000-000078180000}"/>
    <cellStyle name="Input 24 2 2 4" xfId="12733" xr:uid="{00000000-0005-0000-0000-000079180000}"/>
    <cellStyle name="Input 24 2 3" xfId="8291" xr:uid="{00000000-0005-0000-0000-00007A180000}"/>
    <cellStyle name="Input 24 2 3 2" xfId="13878" xr:uid="{00000000-0005-0000-0000-00007B180000}"/>
    <cellStyle name="Input 24 2 4" xfId="9961" xr:uid="{00000000-0005-0000-0000-00007C180000}"/>
    <cellStyle name="Input 24 2 4 2" xfId="15548" xr:uid="{00000000-0005-0000-0000-00007D180000}"/>
    <cellStyle name="Input 24 2 5" xfId="11840" xr:uid="{00000000-0005-0000-0000-00007E180000}"/>
    <cellStyle name="Input 24 3" xfId="5920" xr:uid="{00000000-0005-0000-0000-00007F180000}"/>
    <cellStyle name="Input 24 3 2" xfId="6823" xr:uid="{00000000-0005-0000-0000-000080180000}"/>
    <cellStyle name="Input 24 3 2 2" xfId="9068" xr:uid="{00000000-0005-0000-0000-000081180000}"/>
    <cellStyle name="Input 24 3 2 2 2" xfId="14655" xr:uid="{00000000-0005-0000-0000-000082180000}"/>
    <cellStyle name="Input 24 3 2 3" xfId="10738" xr:uid="{00000000-0005-0000-0000-000083180000}"/>
    <cellStyle name="Input 24 3 2 3 2" xfId="16325" xr:uid="{00000000-0005-0000-0000-000084180000}"/>
    <cellStyle name="Input 24 3 2 4" xfId="12617" xr:uid="{00000000-0005-0000-0000-000085180000}"/>
    <cellStyle name="Input 24 3 3" xfId="8175" xr:uid="{00000000-0005-0000-0000-000086180000}"/>
    <cellStyle name="Input 24 3 3 2" xfId="13762" xr:uid="{00000000-0005-0000-0000-000087180000}"/>
    <cellStyle name="Input 24 3 4" xfId="9845" xr:uid="{00000000-0005-0000-0000-000088180000}"/>
    <cellStyle name="Input 24 3 4 2" xfId="15432" xr:uid="{00000000-0005-0000-0000-000089180000}"/>
    <cellStyle name="Input 24 3 5" xfId="11724" xr:uid="{00000000-0005-0000-0000-00008A180000}"/>
    <cellStyle name="Input 24 4" xfId="5987" xr:uid="{00000000-0005-0000-0000-00008B180000}"/>
    <cellStyle name="Input 24 4 2" xfId="6888" xr:uid="{00000000-0005-0000-0000-00008C180000}"/>
    <cellStyle name="Input 24 4 2 2" xfId="9133" xr:uid="{00000000-0005-0000-0000-00008D180000}"/>
    <cellStyle name="Input 24 4 2 2 2" xfId="14720" xr:uid="{00000000-0005-0000-0000-00008E180000}"/>
    <cellStyle name="Input 24 4 2 3" xfId="10803" xr:uid="{00000000-0005-0000-0000-00008F180000}"/>
    <cellStyle name="Input 24 4 2 3 2" xfId="16390" xr:uid="{00000000-0005-0000-0000-000090180000}"/>
    <cellStyle name="Input 24 4 2 4" xfId="12682" xr:uid="{00000000-0005-0000-0000-000091180000}"/>
    <cellStyle name="Input 24 4 3" xfId="8240" xr:uid="{00000000-0005-0000-0000-000092180000}"/>
    <cellStyle name="Input 24 4 3 2" xfId="13827" xr:uid="{00000000-0005-0000-0000-000093180000}"/>
    <cellStyle name="Input 24 4 4" xfId="9910" xr:uid="{00000000-0005-0000-0000-000094180000}"/>
    <cellStyle name="Input 24 4 4 2" xfId="15497" xr:uid="{00000000-0005-0000-0000-000095180000}"/>
    <cellStyle name="Input 24 4 5" xfId="11789" xr:uid="{00000000-0005-0000-0000-000096180000}"/>
    <cellStyle name="Input 24 5" xfId="5505" xr:uid="{00000000-0005-0000-0000-000097180000}"/>
    <cellStyle name="Input 24 5 2" xfId="6424" xr:uid="{00000000-0005-0000-0000-000098180000}"/>
    <cellStyle name="Input 24 5 2 2" xfId="8669" xr:uid="{00000000-0005-0000-0000-000099180000}"/>
    <cellStyle name="Input 24 5 2 2 2" xfId="14256" xr:uid="{00000000-0005-0000-0000-00009A180000}"/>
    <cellStyle name="Input 24 5 2 3" xfId="10339" xr:uid="{00000000-0005-0000-0000-00009B180000}"/>
    <cellStyle name="Input 24 5 2 3 2" xfId="15926" xr:uid="{00000000-0005-0000-0000-00009C180000}"/>
    <cellStyle name="Input 24 5 2 4" xfId="12218" xr:uid="{00000000-0005-0000-0000-00009D180000}"/>
    <cellStyle name="Input 24 5 3" xfId="7776" xr:uid="{00000000-0005-0000-0000-00009E180000}"/>
    <cellStyle name="Input 24 5 3 2" xfId="13363" xr:uid="{00000000-0005-0000-0000-00009F180000}"/>
    <cellStyle name="Input 24 5 4" xfId="7497" xr:uid="{00000000-0005-0000-0000-0000A0180000}"/>
    <cellStyle name="Input 24 5 4 2" xfId="13093" xr:uid="{00000000-0005-0000-0000-0000A1180000}"/>
    <cellStyle name="Input 24 5 5" xfId="11329" xr:uid="{00000000-0005-0000-0000-0000A2180000}"/>
    <cellStyle name="Input 24 6" xfId="5995" xr:uid="{00000000-0005-0000-0000-0000A3180000}"/>
    <cellStyle name="Input 24 6 2" xfId="6895" xr:uid="{00000000-0005-0000-0000-0000A4180000}"/>
    <cellStyle name="Input 24 6 2 2" xfId="9140" xr:uid="{00000000-0005-0000-0000-0000A5180000}"/>
    <cellStyle name="Input 24 6 2 2 2" xfId="14727" xr:uid="{00000000-0005-0000-0000-0000A6180000}"/>
    <cellStyle name="Input 24 6 2 3" xfId="10810" xr:uid="{00000000-0005-0000-0000-0000A7180000}"/>
    <cellStyle name="Input 24 6 2 3 2" xfId="16397" xr:uid="{00000000-0005-0000-0000-0000A8180000}"/>
    <cellStyle name="Input 24 6 2 4" xfId="12689" xr:uid="{00000000-0005-0000-0000-0000A9180000}"/>
    <cellStyle name="Input 24 6 3" xfId="8247" xr:uid="{00000000-0005-0000-0000-0000AA180000}"/>
    <cellStyle name="Input 24 6 3 2" xfId="13834" xr:uid="{00000000-0005-0000-0000-0000AB180000}"/>
    <cellStyle name="Input 24 6 4" xfId="9917" xr:uid="{00000000-0005-0000-0000-0000AC180000}"/>
    <cellStyle name="Input 24 6 4 2" xfId="15504" xr:uid="{00000000-0005-0000-0000-0000AD180000}"/>
    <cellStyle name="Input 24 6 5" xfId="11796" xr:uid="{00000000-0005-0000-0000-0000AE180000}"/>
    <cellStyle name="Input 25" xfId="3314" xr:uid="{00000000-0005-0000-0000-0000AF180000}"/>
    <cellStyle name="Input 25 2" xfId="6042" xr:uid="{00000000-0005-0000-0000-0000B0180000}"/>
    <cellStyle name="Input 25 2 2" xfId="6940" xr:uid="{00000000-0005-0000-0000-0000B1180000}"/>
    <cellStyle name="Input 25 2 2 2" xfId="9185" xr:uid="{00000000-0005-0000-0000-0000B2180000}"/>
    <cellStyle name="Input 25 2 2 2 2" xfId="14772" xr:uid="{00000000-0005-0000-0000-0000B3180000}"/>
    <cellStyle name="Input 25 2 2 3" xfId="10855" xr:uid="{00000000-0005-0000-0000-0000B4180000}"/>
    <cellStyle name="Input 25 2 2 3 2" xfId="16442" xr:uid="{00000000-0005-0000-0000-0000B5180000}"/>
    <cellStyle name="Input 25 2 2 4" xfId="12734" xr:uid="{00000000-0005-0000-0000-0000B6180000}"/>
    <cellStyle name="Input 25 2 3" xfId="8292" xr:uid="{00000000-0005-0000-0000-0000B7180000}"/>
    <cellStyle name="Input 25 2 3 2" xfId="13879" xr:uid="{00000000-0005-0000-0000-0000B8180000}"/>
    <cellStyle name="Input 25 2 4" xfId="9962" xr:uid="{00000000-0005-0000-0000-0000B9180000}"/>
    <cellStyle name="Input 25 2 4 2" xfId="15549" xr:uid="{00000000-0005-0000-0000-0000BA180000}"/>
    <cellStyle name="Input 25 2 5" xfId="11841" xr:uid="{00000000-0005-0000-0000-0000BB180000}"/>
    <cellStyle name="Input 25 3" xfId="5890" xr:uid="{00000000-0005-0000-0000-0000BC180000}"/>
    <cellStyle name="Input 25 3 2" xfId="6793" xr:uid="{00000000-0005-0000-0000-0000BD180000}"/>
    <cellStyle name="Input 25 3 2 2" xfId="9038" xr:uid="{00000000-0005-0000-0000-0000BE180000}"/>
    <cellStyle name="Input 25 3 2 2 2" xfId="14625" xr:uid="{00000000-0005-0000-0000-0000BF180000}"/>
    <cellStyle name="Input 25 3 2 3" xfId="10708" xr:uid="{00000000-0005-0000-0000-0000C0180000}"/>
    <cellStyle name="Input 25 3 2 3 2" xfId="16295" xr:uid="{00000000-0005-0000-0000-0000C1180000}"/>
    <cellStyle name="Input 25 3 2 4" xfId="12587" xr:uid="{00000000-0005-0000-0000-0000C2180000}"/>
    <cellStyle name="Input 25 3 3" xfId="8145" xr:uid="{00000000-0005-0000-0000-0000C3180000}"/>
    <cellStyle name="Input 25 3 3 2" xfId="13732" xr:uid="{00000000-0005-0000-0000-0000C4180000}"/>
    <cellStyle name="Input 25 3 4" xfId="9815" xr:uid="{00000000-0005-0000-0000-0000C5180000}"/>
    <cellStyle name="Input 25 3 4 2" xfId="15402" xr:uid="{00000000-0005-0000-0000-0000C6180000}"/>
    <cellStyle name="Input 25 3 5" xfId="11694" xr:uid="{00000000-0005-0000-0000-0000C7180000}"/>
    <cellStyle name="Input 25 4" xfId="6002" xr:uid="{00000000-0005-0000-0000-0000C8180000}"/>
    <cellStyle name="Input 25 4 2" xfId="6902" xr:uid="{00000000-0005-0000-0000-0000C9180000}"/>
    <cellStyle name="Input 25 4 2 2" xfId="9147" xr:uid="{00000000-0005-0000-0000-0000CA180000}"/>
    <cellStyle name="Input 25 4 2 2 2" xfId="14734" xr:uid="{00000000-0005-0000-0000-0000CB180000}"/>
    <cellStyle name="Input 25 4 2 3" xfId="10817" xr:uid="{00000000-0005-0000-0000-0000CC180000}"/>
    <cellStyle name="Input 25 4 2 3 2" xfId="16404" xr:uid="{00000000-0005-0000-0000-0000CD180000}"/>
    <cellStyle name="Input 25 4 2 4" xfId="12696" xr:uid="{00000000-0005-0000-0000-0000CE180000}"/>
    <cellStyle name="Input 25 4 3" xfId="8254" xr:uid="{00000000-0005-0000-0000-0000CF180000}"/>
    <cellStyle name="Input 25 4 3 2" xfId="13841" xr:uid="{00000000-0005-0000-0000-0000D0180000}"/>
    <cellStyle name="Input 25 4 4" xfId="9924" xr:uid="{00000000-0005-0000-0000-0000D1180000}"/>
    <cellStyle name="Input 25 4 4 2" xfId="15511" xr:uid="{00000000-0005-0000-0000-0000D2180000}"/>
    <cellStyle name="Input 25 4 5" xfId="11803" xr:uid="{00000000-0005-0000-0000-0000D3180000}"/>
    <cellStyle name="Input 25 5" xfId="5836" xr:uid="{00000000-0005-0000-0000-0000D4180000}"/>
    <cellStyle name="Input 25 5 2" xfId="6743" xr:uid="{00000000-0005-0000-0000-0000D5180000}"/>
    <cellStyle name="Input 25 5 2 2" xfId="8988" xr:uid="{00000000-0005-0000-0000-0000D6180000}"/>
    <cellStyle name="Input 25 5 2 2 2" xfId="14575" xr:uid="{00000000-0005-0000-0000-0000D7180000}"/>
    <cellStyle name="Input 25 5 2 3" xfId="10658" xr:uid="{00000000-0005-0000-0000-0000D8180000}"/>
    <cellStyle name="Input 25 5 2 3 2" xfId="16245" xr:uid="{00000000-0005-0000-0000-0000D9180000}"/>
    <cellStyle name="Input 25 5 2 4" xfId="12537" xr:uid="{00000000-0005-0000-0000-0000DA180000}"/>
    <cellStyle name="Input 25 5 3" xfId="8095" xr:uid="{00000000-0005-0000-0000-0000DB180000}"/>
    <cellStyle name="Input 25 5 3 2" xfId="13682" xr:uid="{00000000-0005-0000-0000-0000DC180000}"/>
    <cellStyle name="Input 25 5 4" xfId="9765" xr:uid="{00000000-0005-0000-0000-0000DD180000}"/>
    <cellStyle name="Input 25 5 4 2" xfId="15352" xr:uid="{00000000-0005-0000-0000-0000DE180000}"/>
    <cellStyle name="Input 25 5 5" xfId="11644" xr:uid="{00000000-0005-0000-0000-0000DF180000}"/>
    <cellStyle name="Input 25 6" xfId="5620" xr:uid="{00000000-0005-0000-0000-0000E0180000}"/>
    <cellStyle name="Input 25 6 2" xfId="6535" xr:uid="{00000000-0005-0000-0000-0000E1180000}"/>
    <cellStyle name="Input 25 6 2 2" xfId="8780" xr:uid="{00000000-0005-0000-0000-0000E2180000}"/>
    <cellStyle name="Input 25 6 2 2 2" xfId="14367" xr:uid="{00000000-0005-0000-0000-0000E3180000}"/>
    <cellStyle name="Input 25 6 2 3" xfId="10450" xr:uid="{00000000-0005-0000-0000-0000E4180000}"/>
    <cellStyle name="Input 25 6 2 3 2" xfId="16037" xr:uid="{00000000-0005-0000-0000-0000E5180000}"/>
    <cellStyle name="Input 25 6 2 4" xfId="12329" xr:uid="{00000000-0005-0000-0000-0000E6180000}"/>
    <cellStyle name="Input 25 6 3" xfId="7887" xr:uid="{00000000-0005-0000-0000-0000E7180000}"/>
    <cellStyle name="Input 25 6 3 2" xfId="13474" xr:uid="{00000000-0005-0000-0000-0000E8180000}"/>
    <cellStyle name="Input 25 6 4" xfId="9557" xr:uid="{00000000-0005-0000-0000-0000E9180000}"/>
    <cellStyle name="Input 25 6 4 2" xfId="15144" xr:uid="{00000000-0005-0000-0000-0000EA180000}"/>
    <cellStyle name="Input 25 6 5" xfId="11438" xr:uid="{00000000-0005-0000-0000-0000EB180000}"/>
    <cellStyle name="Input 26" xfId="3315" xr:uid="{00000000-0005-0000-0000-0000EC180000}"/>
    <cellStyle name="Input 26 2" xfId="6043" xr:uid="{00000000-0005-0000-0000-0000ED180000}"/>
    <cellStyle name="Input 26 2 2" xfId="6941" xr:uid="{00000000-0005-0000-0000-0000EE180000}"/>
    <cellStyle name="Input 26 2 2 2" xfId="9186" xr:uid="{00000000-0005-0000-0000-0000EF180000}"/>
    <cellStyle name="Input 26 2 2 2 2" xfId="14773" xr:uid="{00000000-0005-0000-0000-0000F0180000}"/>
    <cellStyle name="Input 26 2 2 3" xfId="10856" xr:uid="{00000000-0005-0000-0000-0000F1180000}"/>
    <cellStyle name="Input 26 2 2 3 2" xfId="16443" xr:uid="{00000000-0005-0000-0000-0000F2180000}"/>
    <cellStyle name="Input 26 2 2 4" xfId="12735" xr:uid="{00000000-0005-0000-0000-0000F3180000}"/>
    <cellStyle name="Input 26 2 3" xfId="8293" xr:uid="{00000000-0005-0000-0000-0000F4180000}"/>
    <cellStyle name="Input 26 2 3 2" xfId="13880" xr:uid="{00000000-0005-0000-0000-0000F5180000}"/>
    <cellStyle name="Input 26 2 4" xfId="9963" xr:uid="{00000000-0005-0000-0000-0000F6180000}"/>
    <cellStyle name="Input 26 2 4 2" xfId="15550" xr:uid="{00000000-0005-0000-0000-0000F7180000}"/>
    <cellStyle name="Input 26 2 5" xfId="11842" xr:uid="{00000000-0005-0000-0000-0000F8180000}"/>
    <cellStyle name="Input 26 3" xfId="5422" xr:uid="{00000000-0005-0000-0000-0000F9180000}"/>
    <cellStyle name="Input 26 3 2" xfId="6342" xr:uid="{00000000-0005-0000-0000-0000FA180000}"/>
    <cellStyle name="Input 26 3 2 2" xfId="8587" xr:uid="{00000000-0005-0000-0000-0000FB180000}"/>
    <cellStyle name="Input 26 3 2 2 2" xfId="14174" xr:uid="{00000000-0005-0000-0000-0000FC180000}"/>
    <cellStyle name="Input 26 3 2 3" xfId="10257" xr:uid="{00000000-0005-0000-0000-0000FD180000}"/>
    <cellStyle name="Input 26 3 2 3 2" xfId="15844" xr:uid="{00000000-0005-0000-0000-0000FE180000}"/>
    <cellStyle name="Input 26 3 2 4" xfId="12136" xr:uid="{00000000-0005-0000-0000-0000FF180000}"/>
    <cellStyle name="Input 26 3 3" xfId="7694" xr:uid="{00000000-0005-0000-0000-000000190000}"/>
    <cellStyle name="Input 26 3 3 2" xfId="13281" xr:uid="{00000000-0005-0000-0000-000001190000}"/>
    <cellStyle name="Input 26 3 4" xfId="7626" xr:uid="{00000000-0005-0000-0000-000002190000}"/>
    <cellStyle name="Input 26 3 4 2" xfId="13215" xr:uid="{00000000-0005-0000-0000-000003190000}"/>
    <cellStyle name="Input 26 3 5" xfId="11247" xr:uid="{00000000-0005-0000-0000-000004190000}"/>
    <cellStyle name="Input 26 4" xfId="5660" xr:uid="{00000000-0005-0000-0000-000005190000}"/>
    <cellStyle name="Input 26 4 2" xfId="6574" xr:uid="{00000000-0005-0000-0000-000006190000}"/>
    <cellStyle name="Input 26 4 2 2" xfId="8819" xr:uid="{00000000-0005-0000-0000-000007190000}"/>
    <cellStyle name="Input 26 4 2 2 2" xfId="14406" xr:uid="{00000000-0005-0000-0000-000008190000}"/>
    <cellStyle name="Input 26 4 2 3" xfId="10489" xr:uid="{00000000-0005-0000-0000-000009190000}"/>
    <cellStyle name="Input 26 4 2 3 2" xfId="16076" xr:uid="{00000000-0005-0000-0000-00000A190000}"/>
    <cellStyle name="Input 26 4 2 4" xfId="12368" xr:uid="{00000000-0005-0000-0000-00000B190000}"/>
    <cellStyle name="Input 26 4 3" xfId="7926" xr:uid="{00000000-0005-0000-0000-00000C190000}"/>
    <cellStyle name="Input 26 4 3 2" xfId="13513" xr:uid="{00000000-0005-0000-0000-00000D190000}"/>
    <cellStyle name="Input 26 4 4" xfId="9596" xr:uid="{00000000-0005-0000-0000-00000E190000}"/>
    <cellStyle name="Input 26 4 4 2" xfId="15183" xr:uid="{00000000-0005-0000-0000-00000F190000}"/>
    <cellStyle name="Input 26 4 5" xfId="11477" xr:uid="{00000000-0005-0000-0000-000010190000}"/>
    <cellStyle name="Input 26 5" xfId="5945" xr:uid="{00000000-0005-0000-0000-000011190000}"/>
    <cellStyle name="Input 26 5 2" xfId="6848" xr:uid="{00000000-0005-0000-0000-000012190000}"/>
    <cellStyle name="Input 26 5 2 2" xfId="9093" xr:uid="{00000000-0005-0000-0000-000013190000}"/>
    <cellStyle name="Input 26 5 2 2 2" xfId="14680" xr:uid="{00000000-0005-0000-0000-000014190000}"/>
    <cellStyle name="Input 26 5 2 3" xfId="10763" xr:uid="{00000000-0005-0000-0000-000015190000}"/>
    <cellStyle name="Input 26 5 2 3 2" xfId="16350" xr:uid="{00000000-0005-0000-0000-000016190000}"/>
    <cellStyle name="Input 26 5 2 4" xfId="12642" xr:uid="{00000000-0005-0000-0000-000017190000}"/>
    <cellStyle name="Input 26 5 3" xfId="8200" xr:uid="{00000000-0005-0000-0000-000018190000}"/>
    <cellStyle name="Input 26 5 3 2" xfId="13787" xr:uid="{00000000-0005-0000-0000-000019190000}"/>
    <cellStyle name="Input 26 5 4" xfId="9870" xr:uid="{00000000-0005-0000-0000-00001A190000}"/>
    <cellStyle name="Input 26 5 4 2" xfId="15457" xr:uid="{00000000-0005-0000-0000-00001B190000}"/>
    <cellStyle name="Input 26 5 5" xfId="11749" xr:uid="{00000000-0005-0000-0000-00001C190000}"/>
    <cellStyle name="Input 26 6" xfId="5593" xr:uid="{00000000-0005-0000-0000-00001D190000}"/>
    <cellStyle name="Input 26 6 2" xfId="6508" xr:uid="{00000000-0005-0000-0000-00001E190000}"/>
    <cellStyle name="Input 26 6 2 2" xfId="8753" xr:uid="{00000000-0005-0000-0000-00001F190000}"/>
    <cellStyle name="Input 26 6 2 2 2" xfId="14340" xr:uid="{00000000-0005-0000-0000-000020190000}"/>
    <cellStyle name="Input 26 6 2 3" xfId="10423" xr:uid="{00000000-0005-0000-0000-000021190000}"/>
    <cellStyle name="Input 26 6 2 3 2" xfId="16010" xr:uid="{00000000-0005-0000-0000-000022190000}"/>
    <cellStyle name="Input 26 6 2 4" xfId="12302" xr:uid="{00000000-0005-0000-0000-000023190000}"/>
    <cellStyle name="Input 26 6 3" xfId="7860" xr:uid="{00000000-0005-0000-0000-000024190000}"/>
    <cellStyle name="Input 26 6 3 2" xfId="13447" xr:uid="{00000000-0005-0000-0000-000025190000}"/>
    <cellStyle name="Input 26 6 4" xfId="9530" xr:uid="{00000000-0005-0000-0000-000026190000}"/>
    <cellStyle name="Input 26 6 4 2" xfId="15117" xr:uid="{00000000-0005-0000-0000-000027190000}"/>
    <cellStyle name="Input 26 6 5" xfId="11411" xr:uid="{00000000-0005-0000-0000-000028190000}"/>
    <cellStyle name="Input 27" xfId="3298" xr:uid="{00000000-0005-0000-0000-000029190000}"/>
    <cellStyle name="Input 27 2" xfId="6026" xr:uid="{00000000-0005-0000-0000-00002A190000}"/>
    <cellStyle name="Input 27 2 2" xfId="6924" xr:uid="{00000000-0005-0000-0000-00002B190000}"/>
    <cellStyle name="Input 27 2 2 2" xfId="9169" xr:uid="{00000000-0005-0000-0000-00002C190000}"/>
    <cellStyle name="Input 27 2 2 2 2" xfId="14756" xr:uid="{00000000-0005-0000-0000-00002D190000}"/>
    <cellStyle name="Input 27 2 2 3" xfId="10839" xr:uid="{00000000-0005-0000-0000-00002E190000}"/>
    <cellStyle name="Input 27 2 2 3 2" xfId="16426" xr:uid="{00000000-0005-0000-0000-00002F190000}"/>
    <cellStyle name="Input 27 2 2 4" xfId="12718" xr:uid="{00000000-0005-0000-0000-000030190000}"/>
    <cellStyle name="Input 27 2 3" xfId="8276" xr:uid="{00000000-0005-0000-0000-000031190000}"/>
    <cellStyle name="Input 27 2 3 2" xfId="13863" xr:uid="{00000000-0005-0000-0000-000032190000}"/>
    <cellStyle name="Input 27 2 4" xfId="9946" xr:uid="{00000000-0005-0000-0000-000033190000}"/>
    <cellStyle name="Input 27 2 4 2" xfId="15533" xr:uid="{00000000-0005-0000-0000-000034190000}"/>
    <cellStyle name="Input 27 2 5" xfId="11825" xr:uid="{00000000-0005-0000-0000-000035190000}"/>
    <cellStyle name="Input 27 3" xfId="5899" xr:uid="{00000000-0005-0000-0000-000036190000}"/>
    <cellStyle name="Input 27 3 2" xfId="6802" xr:uid="{00000000-0005-0000-0000-000037190000}"/>
    <cellStyle name="Input 27 3 2 2" xfId="9047" xr:uid="{00000000-0005-0000-0000-000038190000}"/>
    <cellStyle name="Input 27 3 2 2 2" xfId="14634" xr:uid="{00000000-0005-0000-0000-000039190000}"/>
    <cellStyle name="Input 27 3 2 3" xfId="10717" xr:uid="{00000000-0005-0000-0000-00003A190000}"/>
    <cellStyle name="Input 27 3 2 3 2" xfId="16304" xr:uid="{00000000-0005-0000-0000-00003B190000}"/>
    <cellStyle name="Input 27 3 2 4" xfId="12596" xr:uid="{00000000-0005-0000-0000-00003C190000}"/>
    <cellStyle name="Input 27 3 3" xfId="8154" xr:uid="{00000000-0005-0000-0000-00003D190000}"/>
    <cellStyle name="Input 27 3 3 2" xfId="13741" xr:uid="{00000000-0005-0000-0000-00003E190000}"/>
    <cellStyle name="Input 27 3 4" xfId="9824" xr:uid="{00000000-0005-0000-0000-00003F190000}"/>
    <cellStyle name="Input 27 3 4 2" xfId="15411" xr:uid="{00000000-0005-0000-0000-000040190000}"/>
    <cellStyle name="Input 27 3 5" xfId="11703" xr:uid="{00000000-0005-0000-0000-000041190000}"/>
    <cellStyle name="Input 27 4" xfId="5997" xr:uid="{00000000-0005-0000-0000-000042190000}"/>
    <cellStyle name="Input 27 4 2" xfId="6897" xr:uid="{00000000-0005-0000-0000-000043190000}"/>
    <cellStyle name="Input 27 4 2 2" xfId="9142" xr:uid="{00000000-0005-0000-0000-000044190000}"/>
    <cellStyle name="Input 27 4 2 2 2" xfId="14729" xr:uid="{00000000-0005-0000-0000-000045190000}"/>
    <cellStyle name="Input 27 4 2 3" xfId="10812" xr:uid="{00000000-0005-0000-0000-000046190000}"/>
    <cellStyle name="Input 27 4 2 3 2" xfId="16399" xr:uid="{00000000-0005-0000-0000-000047190000}"/>
    <cellStyle name="Input 27 4 2 4" xfId="12691" xr:uid="{00000000-0005-0000-0000-000048190000}"/>
    <cellStyle name="Input 27 4 3" xfId="8249" xr:uid="{00000000-0005-0000-0000-000049190000}"/>
    <cellStyle name="Input 27 4 3 2" xfId="13836" xr:uid="{00000000-0005-0000-0000-00004A190000}"/>
    <cellStyle name="Input 27 4 4" xfId="9919" xr:uid="{00000000-0005-0000-0000-00004B190000}"/>
    <cellStyle name="Input 27 4 4 2" xfId="15506" xr:uid="{00000000-0005-0000-0000-00004C190000}"/>
    <cellStyle name="Input 27 4 5" xfId="11798" xr:uid="{00000000-0005-0000-0000-00004D190000}"/>
    <cellStyle name="Input 27 5" xfId="5947" xr:uid="{00000000-0005-0000-0000-00004E190000}"/>
    <cellStyle name="Input 27 5 2" xfId="6850" xr:uid="{00000000-0005-0000-0000-00004F190000}"/>
    <cellStyle name="Input 27 5 2 2" xfId="9095" xr:uid="{00000000-0005-0000-0000-000050190000}"/>
    <cellStyle name="Input 27 5 2 2 2" xfId="14682" xr:uid="{00000000-0005-0000-0000-000051190000}"/>
    <cellStyle name="Input 27 5 2 3" xfId="10765" xr:uid="{00000000-0005-0000-0000-000052190000}"/>
    <cellStyle name="Input 27 5 2 3 2" xfId="16352" xr:uid="{00000000-0005-0000-0000-000053190000}"/>
    <cellStyle name="Input 27 5 2 4" xfId="12644" xr:uid="{00000000-0005-0000-0000-000054190000}"/>
    <cellStyle name="Input 27 5 3" xfId="8202" xr:uid="{00000000-0005-0000-0000-000055190000}"/>
    <cellStyle name="Input 27 5 3 2" xfId="13789" xr:uid="{00000000-0005-0000-0000-000056190000}"/>
    <cellStyle name="Input 27 5 4" xfId="9872" xr:uid="{00000000-0005-0000-0000-000057190000}"/>
    <cellStyle name="Input 27 5 4 2" xfId="15459" xr:uid="{00000000-0005-0000-0000-000058190000}"/>
    <cellStyle name="Input 27 5 5" xfId="11751" xr:uid="{00000000-0005-0000-0000-000059190000}"/>
    <cellStyle name="Input 27 6" xfId="5450" xr:uid="{00000000-0005-0000-0000-00005A190000}"/>
    <cellStyle name="Input 27 6 2" xfId="6370" xr:uid="{00000000-0005-0000-0000-00005B190000}"/>
    <cellStyle name="Input 27 6 2 2" xfId="8615" xr:uid="{00000000-0005-0000-0000-00005C190000}"/>
    <cellStyle name="Input 27 6 2 2 2" xfId="14202" xr:uid="{00000000-0005-0000-0000-00005D190000}"/>
    <cellStyle name="Input 27 6 2 3" xfId="10285" xr:uid="{00000000-0005-0000-0000-00005E190000}"/>
    <cellStyle name="Input 27 6 2 3 2" xfId="15872" xr:uid="{00000000-0005-0000-0000-00005F190000}"/>
    <cellStyle name="Input 27 6 2 4" xfId="12164" xr:uid="{00000000-0005-0000-0000-000060190000}"/>
    <cellStyle name="Input 27 6 3" xfId="7722" xr:uid="{00000000-0005-0000-0000-000061190000}"/>
    <cellStyle name="Input 27 6 3 2" xfId="13309" xr:uid="{00000000-0005-0000-0000-000062190000}"/>
    <cellStyle name="Input 27 6 4" xfId="7590" xr:uid="{00000000-0005-0000-0000-000063190000}"/>
    <cellStyle name="Input 27 6 4 2" xfId="13181" xr:uid="{00000000-0005-0000-0000-000064190000}"/>
    <cellStyle name="Input 27 6 5" xfId="11275" xr:uid="{00000000-0005-0000-0000-000065190000}"/>
    <cellStyle name="Input 28" xfId="3479" xr:uid="{00000000-0005-0000-0000-000066190000}"/>
    <cellStyle name="Input 28 2" xfId="6107" xr:uid="{00000000-0005-0000-0000-000067190000}"/>
    <cellStyle name="Input 28 2 2" xfId="7005" xr:uid="{00000000-0005-0000-0000-000068190000}"/>
    <cellStyle name="Input 28 2 2 2" xfId="9250" xr:uid="{00000000-0005-0000-0000-000069190000}"/>
    <cellStyle name="Input 28 2 2 2 2" xfId="14837" xr:uid="{00000000-0005-0000-0000-00006A190000}"/>
    <cellStyle name="Input 28 2 2 3" xfId="10920" xr:uid="{00000000-0005-0000-0000-00006B190000}"/>
    <cellStyle name="Input 28 2 2 3 2" xfId="16507" xr:uid="{00000000-0005-0000-0000-00006C190000}"/>
    <cellStyle name="Input 28 2 2 4" xfId="12799" xr:uid="{00000000-0005-0000-0000-00006D190000}"/>
    <cellStyle name="Input 28 2 3" xfId="8357" xr:uid="{00000000-0005-0000-0000-00006E190000}"/>
    <cellStyle name="Input 28 2 3 2" xfId="13944" xr:uid="{00000000-0005-0000-0000-00006F190000}"/>
    <cellStyle name="Input 28 2 4" xfId="10027" xr:uid="{00000000-0005-0000-0000-000070190000}"/>
    <cellStyle name="Input 28 2 4 2" xfId="15614" xr:uid="{00000000-0005-0000-0000-000071190000}"/>
    <cellStyle name="Input 28 2 5" xfId="11906" xr:uid="{00000000-0005-0000-0000-000072190000}"/>
    <cellStyle name="Input 28 3" xfId="5952" xr:uid="{00000000-0005-0000-0000-000073190000}"/>
    <cellStyle name="Input 28 3 2" xfId="6855" xr:uid="{00000000-0005-0000-0000-000074190000}"/>
    <cellStyle name="Input 28 3 2 2" xfId="9100" xr:uid="{00000000-0005-0000-0000-000075190000}"/>
    <cellStyle name="Input 28 3 2 2 2" xfId="14687" xr:uid="{00000000-0005-0000-0000-000076190000}"/>
    <cellStyle name="Input 28 3 2 3" xfId="10770" xr:uid="{00000000-0005-0000-0000-000077190000}"/>
    <cellStyle name="Input 28 3 2 3 2" xfId="16357" xr:uid="{00000000-0005-0000-0000-000078190000}"/>
    <cellStyle name="Input 28 3 2 4" xfId="12649" xr:uid="{00000000-0005-0000-0000-000079190000}"/>
    <cellStyle name="Input 28 3 3" xfId="8207" xr:uid="{00000000-0005-0000-0000-00007A190000}"/>
    <cellStyle name="Input 28 3 3 2" xfId="13794" xr:uid="{00000000-0005-0000-0000-00007B190000}"/>
    <cellStyle name="Input 28 3 4" xfId="9877" xr:uid="{00000000-0005-0000-0000-00007C190000}"/>
    <cellStyle name="Input 28 3 4 2" xfId="15464" xr:uid="{00000000-0005-0000-0000-00007D190000}"/>
    <cellStyle name="Input 28 3 5" xfId="11756" xr:uid="{00000000-0005-0000-0000-00007E190000}"/>
    <cellStyle name="Input 28 4" xfId="6124" xr:uid="{00000000-0005-0000-0000-00007F190000}"/>
    <cellStyle name="Input 28 4 2" xfId="7022" xr:uid="{00000000-0005-0000-0000-000080190000}"/>
    <cellStyle name="Input 28 4 2 2" xfId="9267" xr:uid="{00000000-0005-0000-0000-000081190000}"/>
    <cellStyle name="Input 28 4 2 2 2" xfId="14854" xr:uid="{00000000-0005-0000-0000-000082190000}"/>
    <cellStyle name="Input 28 4 2 3" xfId="10937" xr:uid="{00000000-0005-0000-0000-000083190000}"/>
    <cellStyle name="Input 28 4 2 3 2" xfId="16524" xr:uid="{00000000-0005-0000-0000-000084190000}"/>
    <cellStyle name="Input 28 4 2 4" xfId="12816" xr:uid="{00000000-0005-0000-0000-000085190000}"/>
    <cellStyle name="Input 28 4 3" xfId="8374" xr:uid="{00000000-0005-0000-0000-000086190000}"/>
    <cellStyle name="Input 28 4 3 2" xfId="13961" xr:uid="{00000000-0005-0000-0000-000087190000}"/>
    <cellStyle name="Input 28 4 4" xfId="10044" xr:uid="{00000000-0005-0000-0000-000088190000}"/>
    <cellStyle name="Input 28 4 4 2" xfId="15631" xr:uid="{00000000-0005-0000-0000-000089190000}"/>
    <cellStyle name="Input 28 4 5" xfId="11923" xr:uid="{00000000-0005-0000-0000-00008A190000}"/>
    <cellStyle name="Input 28 5" xfId="4052" xr:uid="{00000000-0005-0000-0000-00008B190000}"/>
    <cellStyle name="Input 28 5 2" xfId="4565" xr:uid="{00000000-0005-0000-0000-00008C190000}"/>
    <cellStyle name="Input 28 5 2 2" xfId="7564" xr:uid="{00000000-0005-0000-0000-00008D190000}"/>
    <cellStyle name="Input 28 5 2 2 2" xfId="13157" xr:uid="{00000000-0005-0000-0000-00008E190000}"/>
    <cellStyle name="Input 28 5 2 3" xfId="7547" xr:uid="{00000000-0005-0000-0000-00008F190000}"/>
    <cellStyle name="Input 28 5 2 3 2" xfId="13141" xr:uid="{00000000-0005-0000-0000-000090190000}"/>
    <cellStyle name="Input 28 5 2 4" xfId="11187" xr:uid="{00000000-0005-0000-0000-000091190000}"/>
    <cellStyle name="Input 28 5 3" xfId="7541" xr:uid="{00000000-0005-0000-0000-000092190000}"/>
    <cellStyle name="Input 28 5 3 2" xfId="13135" xr:uid="{00000000-0005-0000-0000-000093190000}"/>
    <cellStyle name="Input 28 5 4" xfId="7511" xr:uid="{00000000-0005-0000-0000-000094190000}"/>
    <cellStyle name="Input 28 5 4 2" xfId="13107" xr:uid="{00000000-0005-0000-0000-000095190000}"/>
    <cellStyle name="Input 28 5 5" xfId="11170" xr:uid="{00000000-0005-0000-0000-000096190000}"/>
    <cellStyle name="Input 28 6" xfId="5735" xr:uid="{00000000-0005-0000-0000-000097190000}"/>
    <cellStyle name="Input 28 6 2" xfId="6643" xr:uid="{00000000-0005-0000-0000-000098190000}"/>
    <cellStyle name="Input 28 6 2 2" xfId="8888" xr:uid="{00000000-0005-0000-0000-000099190000}"/>
    <cellStyle name="Input 28 6 2 2 2" xfId="14475" xr:uid="{00000000-0005-0000-0000-00009A190000}"/>
    <cellStyle name="Input 28 6 2 3" xfId="10558" xr:uid="{00000000-0005-0000-0000-00009B190000}"/>
    <cellStyle name="Input 28 6 2 3 2" xfId="16145" xr:uid="{00000000-0005-0000-0000-00009C190000}"/>
    <cellStyle name="Input 28 6 2 4" xfId="12437" xr:uid="{00000000-0005-0000-0000-00009D190000}"/>
    <cellStyle name="Input 28 6 3" xfId="7995" xr:uid="{00000000-0005-0000-0000-00009E190000}"/>
    <cellStyle name="Input 28 6 3 2" xfId="13582" xr:uid="{00000000-0005-0000-0000-00009F190000}"/>
    <cellStyle name="Input 28 6 4" xfId="9665" xr:uid="{00000000-0005-0000-0000-0000A0190000}"/>
    <cellStyle name="Input 28 6 4 2" xfId="15252" xr:uid="{00000000-0005-0000-0000-0000A1190000}"/>
    <cellStyle name="Input 28 6 5" xfId="11544" xr:uid="{00000000-0005-0000-0000-0000A2190000}"/>
    <cellStyle name="Input 29" xfId="3727" xr:uid="{00000000-0005-0000-0000-0000A3190000}"/>
    <cellStyle name="Input 29 2" xfId="6156" xr:uid="{00000000-0005-0000-0000-0000A4190000}"/>
    <cellStyle name="Input 29 2 2" xfId="7052" xr:uid="{00000000-0005-0000-0000-0000A5190000}"/>
    <cellStyle name="Input 29 2 2 2" xfId="9297" xr:uid="{00000000-0005-0000-0000-0000A6190000}"/>
    <cellStyle name="Input 29 2 2 2 2" xfId="14884" xr:uid="{00000000-0005-0000-0000-0000A7190000}"/>
    <cellStyle name="Input 29 2 2 3" xfId="10967" xr:uid="{00000000-0005-0000-0000-0000A8190000}"/>
    <cellStyle name="Input 29 2 2 3 2" xfId="16554" xr:uid="{00000000-0005-0000-0000-0000A9190000}"/>
    <cellStyle name="Input 29 2 2 4" xfId="12846" xr:uid="{00000000-0005-0000-0000-0000AA190000}"/>
    <cellStyle name="Input 29 2 3" xfId="8404" xr:uid="{00000000-0005-0000-0000-0000AB190000}"/>
    <cellStyle name="Input 29 2 3 2" xfId="13991" xr:uid="{00000000-0005-0000-0000-0000AC190000}"/>
    <cellStyle name="Input 29 2 4" xfId="10074" xr:uid="{00000000-0005-0000-0000-0000AD190000}"/>
    <cellStyle name="Input 29 2 4 2" xfId="15661" xr:uid="{00000000-0005-0000-0000-0000AE190000}"/>
    <cellStyle name="Input 29 2 5" xfId="11953" xr:uid="{00000000-0005-0000-0000-0000AF190000}"/>
    <cellStyle name="Input 29 3" xfId="6200" xr:uid="{00000000-0005-0000-0000-0000B0190000}"/>
    <cellStyle name="Input 29 3 2" xfId="7096" xr:uid="{00000000-0005-0000-0000-0000B1190000}"/>
    <cellStyle name="Input 29 3 2 2" xfId="9341" xr:uid="{00000000-0005-0000-0000-0000B2190000}"/>
    <cellStyle name="Input 29 3 2 2 2" xfId="14928" xr:uid="{00000000-0005-0000-0000-0000B3190000}"/>
    <cellStyle name="Input 29 3 2 3" xfId="11011" xr:uid="{00000000-0005-0000-0000-0000B4190000}"/>
    <cellStyle name="Input 29 3 2 3 2" xfId="16598" xr:uid="{00000000-0005-0000-0000-0000B5190000}"/>
    <cellStyle name="Input 29 3 2 4" xfId="12890" xr:uid="{00000000-0005-0000-0000-0000B6190000}"/>
    <cellStyle name="Input 29 3 3" xfId="8448" xr:uid="{00000000-0005-0000-0000-0000B7190000}"/>
    <cellStyle name="Input 29 3 3 2" xfId="14035" xr:uid="{00000000-0005-0000-0000-0000B8190000}"/>
    <cellStyle name="Input 29 3 4" xfId="10118" xr:uid="{00000000-0005-0000-0000-0000B9190000}"/>
    <cellStyle name="Input 29 3 4 2" xfId="15705" xr:uid="{00000000-0005-0000-0000-0000BA190000}"/>
    <cellStyle name="Input 29 3 5" xfId="11997" xr:uid="{00000000-0005-0000-0000-0000BB190000}"/>
    <cellStyle name="Input 29 4" xfId="6246" xr:uid="{00000000-0005-0000-0000-0000BC190000}"/>
    <cellStyle name="Input 29 4 2" xfId="7142" xr:uid="{00000000-0005-0000-0000-0000BD190000}"/>
    <cellStyle name="Input 29 4 2 2" xfId="9387" xr:uid="{00000000-0005-0000-0000-0000BE190000}"/>
    <cellStyle name="Input 29 4 2 2 2" xfId="14974" xr:uid="{00000000-0005-0000-0000-0000BF190000}"/>
    <cellStyle name="Input 29 4 2 3" xfId="11057" xr:uid="{00000000-0005-0000-0000-0000C0190000}"/>
    <cellStyle name="Input 29 4 2 3 2" xfId="16644" xr:uid="{00000000-0005-0000-0000-0000C1190000}"/>
    <cellStyle name="Input 29 4 2 4" xfId="12936" xr:uid="{00000000-0005-0000-0000-0000C2190000}"/>
    <cellStyle name="Input 29 4 3" xfId="8494" xr:uid="{00000000-0005-0000-0000-0000C3190000}"/>
    <cellStyle name="Input 29 4 3 2" xfId="14081" xr:uid="{00000000-0005-0000-0000-0000C4190000}"/>
    <cellStyle name="Input 29 4 4" xfId="10164" xr:uid="{00000000-0005-0000-0000-0000C5190000}"/>
    <cellStyle name="Input 29 4 4 2" xfId="15751" xr:uid="{00000000-0005-0000-0000-0000C6190000}"/>
    <cellStyle name="Input 29 4 5" xfId="12043" xr:uid="{00000000-0005-0000-0000-0000C7190000}"/>
    <cellStyle name="Input 29 5" xfId="6282" xr:uid="{00000000-0005-0000-0000-0000C8190000}"/>
    <cellStyle name="Input 29 5 2" xfId="7178" xr:uid="{00000000-0005-0000-0000-0000C9190000}"/>
    <cellStyle name="Input 29 5 2 2" xfId="9423" xr:uid="{00000000-0005-0000-0000-0000CA190000}"/>
    <cellStyle name="Input 29 5 2 2 2" xfId="15010" xr:uid="{00000000-0005-0000-0000-0000CB190000}"/>
    <cellStyle name="Input 29 5 2 3" xfId="11093" xr:uid="{00000000-0005-0000-0000-0000CC190000}"/>
    <cellStyle name="Input 29 5 2 3 2" xfId="16680" xr:uid="{00000000-0005-0000-0000-0000CD190000}"/>
    <cellStyle name="Input 29 5 2 4" xfId="12972" xr:uid="{00000000-0005-0000-0000-0000CE190000}"/>
    <cellStyle name="Input 29 5 3" xfId="8530" xr:uid="{00000000-0005-0000-0000-0000CF190000}"/>
    <cellStyle name="Input 29 5 3 2" xfId="14117" xr:uid="{00000000-0005-0000-0000-0000D0190000}"/>
    <cellStyle name="Input 29 5 4" xfId="10200" xr:uid="{00000000-0005-0000-0000-0000D1190000}"/>
    <cellStyle name="Input 29 5 4 2" xfId="15787" xr:uid="{00000000-0005-0000-0000-0000D2190000}"/>
    <cellStyle name="Input 29 5 5" xfId="12079" xr:uid="{00000000-0005-0000-0000-0000D3190000}"/>
    <cellStyle name="Input 29 6" xfId="5566" xr:uid="{00000000-0005-0000-0000-0000D4190000}"/>
    <cellStyle name="Input 29 6 2" xfId="6483" xr:uid="{00000000-0005-0000-0000-0000D5190000}"/>
    <cellStyle name="Input 29 6 2 2" xfId="8728" xr:uid="{00000000-0005-0000-0000-0000D6190000}"/>
    <cellStyle name="Input 29 6 2 2 2" xfId="14315" xr:uid="{00000000-0005-0000-0000-0000D7190000}"/>
    <cellStyle name="Input 29 6 2 3" xfId="10398" xr:uid="{00000000-0005-0000-0000-0000D8190000}"/>
    <cellStyle name="Input 29 6 2 3 2" xfId="15985" xr:uid="{00000000-0005-0000-0000-0000D9190000}"/>
    <cellStyle name="Input 29 6 2 4" xfId="12277" xr:uid="{00000000-0005-0000-0000-0000DA190000}"/>
    <cellStyle name="Input 29 6 3" xfId="7835" xr:uid="{00000000-0005-0000-0000-0000DB190000}"/>
    <cellStyle name="Input 29 6 3 2" xfId="13422" xr:uid="{00000000-0005-0000-0000-0000DC190000}"/>
    <cellStyle name="Input 29 6 4" xfId="9505" xr:uid="{00000000-0005-0000-0000-0000DD190000}"/>
    <cellStyle name="Input 29 6 4 2" xfId="15092" xr:uid="{00000000-0005-0000-0000-0000DE190000}"/>
    <cellStyle name="Input 29 6 5" xfId="11388" xr:uid="{00000000-0005-0000-0000-0000DF190000}"/>
    <cellStyle name="Input 3" xfId="1071" xr:uid="{00000000-0005-0000-0000-0000E0190000}"/>
    <cellStyle name="Input 3 10" xfId="5814" xr:uid="{00000000-0005-0000-0000-0000E1190000}"/>
    <cellStyle name="Input 3 10 2" xfId="6721" xr:uid="{00000000-0005-0000-0000-0000E2190000}"/>
    <cellStyle name="Input 3 10 2 2" xfId="8966" xr:uid="{00000000-0005-0000-0000-0000E3190000}"/>
    <cellStyle name="Input 3 10 2 2 2" xfId="14553" xr:uid="{00000000-0005-0000-0000-0000E4190000}"/>
    <cellStyle name="Input 3 10 2 3" xfId="10636" xr:uid="{00000000-0005-0000-0000-0000E5190000}"/>
    <cellStyle name="Input 3 10 2 3 2" xfId="16223" xr:uid="{00000000-0005-0000-0000-0000E6190000}"/>
    <cellStyle name="Input 3 10 2 4" xfId="12515" xr:uid="{00000000-0005-0000-0000-0000E7190000}"/>
    <cellStyle name="Input 3 10 3" xfId="8073" xr:uid="{00000000-0005-0000-0000-0000E8190000}"/>
    <cellStyle name="Input 3 10 3 2" xfId="13660" xr:uid="{00000000-0005-0000-0000-0000E9190000}"/>
    <cellStyle name="Input 3 10 4" xfId="9743" xr:uid="{00000000-0005-0000-0000-0000EA190000}"/>
    <cellStyle name="Input 3 10 4 2" xfId="15330" xr:uid="{00000000-0005-0000-0000-0000EB190000}"/>
    <cellStyle name="Input 3 10 5" xfId="11622" xr:uid="{00000000-0005-0000-0000-0000EC190000}"/>
    <cellStyle name="Input 3 2" xfId="3317" xr:uid="{00000000-0005-0000-0000-0000ED190000}"/>
    <cellStyle name="Input 3 2 2" xfId="3731" xr:uid="{00000000-0005-0000-0000-0000EE190000}"/>
    <cellStyle name="Input 3 2 2 2" xfId="6158" xr:uid="{00000000-0005-0000-0000-0000EF190000}"/>
    <cellStyle name="Input 3 2 2 2 2" xfId="7054" xr:uid="{00000000-0005-0000-0000-0000F0190000}"/>
    <cellStyle name="Input 3 2 2 2 2 2" xfId="9299" xr:uid="{00000000-0005-0000-0000-0000F1190000}"/>
    <cellStyle name="Input 3 2 2 2 2 2 2" xfId="14886" xr:uid="{00000000-0005-0000-0000-0000F2190000}"/>
    <cellStyle name="Input 3 2 2 2 2 3" xfId="10969" xr:uid="{00000000-0005-0000-0000-0000F3190000}"/>
    <cellStyle name="Input 3 2 2 2 2 3 2" xfId="16556" xr:uid="{00000000-0005-0000-0000-0000F4190000}"/>
    <cellStyle name="Input 3 2 2 2 2 4" xfId="12848" xr:uid="{00000000-0005-0000-0000-0000F5190000}"/>
    <cellStyle name="Input 3 2 2 2 3" xfId="8406" xr:uid="{00000000-0005-0000-0000-0000F6190000}"/>
    <cellStyle name="Input 3 2 2 2 3 2" xfId="13993" xr:uid="{00000000-0005-0000-0000-0000F7190000}"/>
    <cellStyle name="Input 3 2 2 2 4" xfId="10076" xr:uid="{00000000-0005-0000-0000-0000F8190000}"/>
    <cellStyle name="Input 3 2 2 2 4 2" xfId="15663" xr:uid="{00000000-0005-0000-0000-0000F9190000}"/>
    <cellStyle name="Input 3 2 2 2 5" xfId="11955" xr:uid="{00000000-0005-0000-0000-0000FA190000}"/>
    <cellStyle name="Input 3 2 2 3" xfId="6202" xr:uid="{00000000-0005-0000-0000-0000FB190000}"/>
    <cellStyle name="Input 3 2 2 3 2" xfId="7098" xr:uid="{00000000-0005-0000-0000-0000FC190000}"/>
    <cellStyle name="Input 3 2 2 3 2 2" xfId="9343" xr:uid="{00000000-0005-0000-0000-0000FD190000}"/>
    <cellStyle name="Input 3 2 2 3 2 2 2" xfId="14930" xr:uid="{00000000-0005-0000-0000-0000FE190000}"/>
    <cellStyle name="Input 3 2 2 3 2 3" xfId="11013" xr:uid="{00000000-0005-0000-0000-0000FF190000}"/>
    <cellStyle name="Input 3 2 2 3 2 3 2" xfId="16600" xr:uid="{00000000-0005-0000-0000-0000001A0000}"/>
    <cellStyle name="Input 3 2 2 3 2 4" xfId="12892" xr:uid="{00000000-0005-0000-0000-0000011A0000}"/>
    <cellStyle name="Input 3 2 2 3 3" xfId="8450" xr:uid="{00000000-0005-0000-0000-0000021A0000}"/>
    <cellStyle name="Input 3 2 2 3 3 2" xfId="14037" xr:uid="{00000000-0005-0000-0000-0000031A0000}"/>
    <cellStyle name="Input 3 2 2 3 4" xfId="10120" xr:uid="{00000000-0005-0000-0000-0000041A0000}"/>
    <cellStyle name="Input 3 2 2 3 4 2" xfId="15707" xr:uid="{00000000-0005-0000-0000-0000051A0000}"/>
    <cellStyle name="Input 3 2 2 3 5" xfId="11999" xr:uid="{00000000-0005-0000-0000-0000061A0000}"/>
    <cellStyle name="Input 3 2 2 4" xfId="6248" xr:uid="{00000000-0005-0000-0000-0000071A0000}"/>
    <cellStyle name="Input 3 2 2 4 2" xfId="7144" xr:uid="{00000000-0005-0000-0000-0000081A0000}"/>
    <cellStyle name="Input 3 2 2 4 2 2" xfId="9389" xr:uid="{00000000-0005-0000-0000-0000091A0000}"/>
    <cellStyle name="Input 3 2 2 4 2 2 2" xfId="14976" xr:uid="{00000000-0005-0000-0000-00000A1A0000}"/>
    <cellStyle name="Input 3 2 2 4 2 3" xfId="11059" xr:uid="{00000000-0005-0000-0000-00000B1A0000}"/>
    <cellStyle name="Input 3 2 2 4 2 3 2" xfId="16646" xr:uid="{00000000-0005-0000-0000-00000C1A0000}"/>
    <cellStyle name="Input 3 2 2 4 2 4" xfId="12938" xr:uid="{00000000-0005-0000-0000-00000D1A0000}"/>
    <cellStyle name="Input 3 2 2 4 3" xfId="8496" xr:uid="{00000000-0005-0000-0000-00000E1A0000}"/>
    <cellStyle name="Input 3 2 2 4 3 2" xfId="14083" xr:uid="{00000000-0005-0000-0000-00000F1A0000}"/>
    <cellStyle name="Input 3 2 2 4 4" xfId="10166" xr:uid="{00000000-0005-0000-0000-0000101A0000}"/>
    <cellStyle name="Input 3 2 2 4 4 2" xfId="15753" xr:uid="{00000000-0005-0000-0000-0000111A0000}"/>
    <cellStyle name="Input 3 2 2 4 5" xfId="12045" xr:uid="{00000000-0005-0000-0000-0000121A0000}"/>
    <cellStyle name="Input 3 2 2 5" xfId="6284" xr:uid="{00000000-0005-0000-0000-0000131A0000}"/>
    <cellStyle name="Input 3 2 2 5 2" xfId="7180" xr:uid="{00000000-0005-0000-0000-0000141A0000}"/>
    <cellStyle name="Input 3 2 2 5 2 2" xfId="9425" xr:uid="{00000000-0005-0000-0000-0000151A0000}"/>
    <cellStyle name="Input 3 2 2 5 2 2 2" xfId="15012" xr:uid="{00000000-0005-0000-0000-0000161A0000}"/>
    <cellStyle name="Input 3 2 2 5 2 3" xfId="11095" xr:uid="{00000000-0005-0000-0000-0000171A0000}"/>
    <cellStyle name="Input 3 2 2 5 2 3 2" xfId="16682" xr:uid="{00000000-0005-0000-0000-0000181A0000}"/>
    <cellStyle name="Input 3 2 2 5 2 4" xfId="12974" xr:uid="{00000000-0005-0000-0000-0000191A0000}"/>
    <cellStyle name="Input 3 2 2 5 3" xfId="8532" xr:uid="{00000000-0005-0000-0000-00001A1A0000}"/>
    <cellStyle name="Input 3 2 2 5 3 2" xfId="14119" xr:uid="{00000000-0005-0000-0000-00001B1A0000}"/>
    <cellStyle name="Input 3 2 2 5 4" xfId="10202" xr:uid="{00000000-0005-0000-0000-00001C1A0000}"/>
    <cellStyle name="Input 3 2 2 5 4 2" xfId="15789" xr:uid="{00000000-0005-0000-0000-00001D1A0000}"/>
    <cellStyle name="Input 3 2 2 5 5" xfId="12081" xr:uid="{00000000-0005-0000-0000-00001E1A0000}"/>
    <cellStyle name="Input 3 2 2 6" xfId="5481" xr:uid="{00000000-0005-0000-0000-00001F1A0000}"/>
    <cellStyle name="Input 3 2 2 6 2" xfId="6401" xr:uid="{00000000-0005-0000-0000-0000201A0000}"/>
    <cellStyle name="Input 3 2 2 6 2 2" xfId="8646" xr:uid="{00000000-0005-0000-0000-0000211A0000}"/>
    <cellStyle name="Input 3 2 2 6 2 2 2" xfId="14233" xr:uid="{00000000-0005-0000-0000-0000221A0000}"/>
    <cellStyle name="Input 3 2 2 6 2 3" xfId="10316" xr:uid="{00000000-0005-0000-0000-0000231A0000}"/>
    <cellStyle name="Input 3 2 2 6 2 3 2" xfId="15903" xr:uid="{00000000-0005-0000-0000-0000241A0000}"/>
    <cellStyle name="Input 3 2 2 6 2 4" xfId="12195" xr:uid="{00000000-0005-0000-0000-0000251A0000}"/>
    <cellStyle name="Input 3 2 2 6 3" xfId="7753" xr:uid="{00000000-0005-0000-0000-0000261A0000}"/>
    <cellStyle name="Input 3 2 2 6 3 2" xfId="13340" xr:uid="{00000000-0005-0000-0000-0000271A0000}"/>
    <cellStyle name="Input 3 2 2 6 4" xfId="7499" xr:uid="{00000000-0005-0000-0000-0000281A0000}"/>
    <cellStyle name="Input 3 2 2 6 4 2" xfId="13095" xr:uid="{00000000-0005-0000-0000-0000291A0000}"/>
    <cellStyle name="Input 3 2 2 6 5" xfId="11306" xr:uid="{00000000-0005-0000-0000-00002A1A0000}"/>
    <cellStyle name="Input 3 2 3" xfId="3730" xr:uid="{00000000-0005-0000-0000-00002B1A0000}"/>
    <cellStyle name="Input 3 2 4" xfId="6045" xr:uid="{00000000-0005-0000-0000-00002C1A0000}"/>
    <cellStyle name="Input 3 2 4 2" xfId="6943" xr:uid="{00000000-0005-0000-0000-00002D1A0000}"/>
    <cellStyle name="Input 3 2 4 2 2" xfId="9188" xr:uid="{00000000-0005-0000-0000-00002E1A0000}"/>
    <cellStyle name="Input 3 2 4 2 2 2" xfId="14775" xr:uid="{00000000-0005-0000-0000-00002F1A0000}"/>
    <cellStyle name="Input 3 2 4 2 3" xfId="10858" xr:uid="{00000000-0005-0000-0000-0000301A0000}"/>
    <cellStyle name="Input 3 2 4 2 3 2" xfId="16445" xr:uid="{00000000-0005-0000-0000-0000311A0000}"/>
    <cellStyle name="Input 3 2 4 2 4" xfId="12737" xr:uid="{00000000-0005-0000-0000-0000321A0000}"/>
    <cellStyle name="Input 3 2 4 3" xfId="8295" xr:uid="{00000000-0005-0000-0000-0000331A0000}"/>
    <cellStyle name="Input 3 2 4 3 2" xfId="13882" xr:uid="{00000000-0005-0000-0000-0000341A0000}"/>
    <cellStyle name="Input 3 2 4 4" xfId="9965" xr:uid="{00000000-0005-0000-0000-0000351A0000}"/>
    <cellStyle name="Input 3 2 4 4 2" xfId="15552" xr:uid="{00000000-0005-0000-0000-0000361A0000}"/>
    <cellStyle name="Input 3 2 4 5" xfId="11844" xr:uid="{00000000-0005-0000-0000-0000371A0000}"/>
    <cellStyle name="Input 3 2 5" xfId="5960" xr:uid="{00000000-0005-0000-0000-0000381A0000}"/>
    <cellStyle name="Input 3 2 5 2" xfId="6863" xr:uid="{00000000-0005-0000-0000-0000391A0000}"/>
    <cellStyle name="Input 3 2 5 2 2" xfId="9108" xr:uid="{00000000-0005-0000-0000-00003A1A0000}"/>
    <cellStyle name="Input 3 2 5 2 2 2" xfId="14695" xr:uid="{00000000-0005-0000-0000-00003B1A0000}"/>
    <cellStyle name="Input 3 2 5 2 3" xfId="10778" xr:uid="{00000000-0005-0000-0000-00003C1A0000}"/>
    <cellStyle name="Input 3 2 5 2 3 2" xfId="16365" xr:uid="{00000000-0005-0000-0000-00003D1A0000}"/>
    <cellStyle name="Input 3 2 5 2 4" xfId="12657" xr:uid="{00000000-0005-0000-0000-00003E1A0000}"/>
    <cellStyle name="Input 3 2 5 3" xfId="8215" xr:uid="{00000000-0005-0000-0000-00003F1A0000}"/>
    <cellStyle name="Input 3 2 5 3 2" xfId="13802" xr:uid="{00000000-0005-0000-0000-0000401A0000}"/>
    <cellStyle name="Input 3 2 5 4" xfId="9885" xr:uid="{00000000-0005-0000-0000-0000411A0000}"/>
    <cellStyle name="Input 3 2 5 4 2" xfId="15472" xr:uid="{00000000-0005-0000-0000-0000421A0000}"/>
    <cellStyle name="Input 3 2 5 5" xfId="11764" xr:uid="{00000000-0005-0000-0000-0000431A0000}"/>
    <cellStyle name="Input 3 2 6" xfId="5431" xr:uid="{00000000-0005-0000-0000-0000441A0000}"/>
    <cellStyle name="Input 3 2 6 2" xfId="6351" xr:uid="{00000000-0005-0000-0000-0000451A0000}"/>
    <cellStyle name="Input 3 2 6 2 2" xfId="8596" xr:uid="{00000000-0005-0000-0000-0000461A0000}"/>
    <cellStyle name="Input 3 2 6 2 2 2" xfId="14183" xr:uid="{00000000-0005-0000-0000-0000471A0000}"/>
    <cellStyle name="Input 3 2 6 2 3" xfId="10266" xr:uid="{00000000-0005-0000-0000-0000481A0000}"/>
    <cellStyle name="Input 3 2 6 2 3 2" xfId="15853" xr:uid="{00000000-0005-0000-0000-0000491A0000}"/>
    <cellStyle name="Input 3 2 6 2 4" xfId="12145" xr:uid="{00000000-0005-0000-0000-00004A1A0000}"/>
    <cellStyle name="Input 3 2 6 3" xfId="7703" xr:uid="{00000000-0005-0000-0000-00004B1A0000}"/>
    <cellStyle name="Input 3 2 6 3 2" xfId="13290" xr:uid="{00000000-0005-0000-0000-00004C1A0000}"/>
    <cellStyle name="Input 3 2 6 4" xfId="7525" xr:uid="{00000000-0005-0000-0000-00004D1A0000}"/>
    <cellStyle name="Input 3 2 6 4 2" xfId="13120" xr:uid="{00000000-0005-0000-0000-00004E1A0000}"/>
    <cellStyle name="Input 3 2 6 5" xfId="11256" xr:uid="{00000000-0005-0000-0000-00004F1A0000}"/>
    <cellStyle name="Input 3 2 7" xfId="5883" xr:uid="{00000000-0005-0000-0000-0000501A0000}"/>
    <cellStyle name="Input 3 2 7 2" xfId="6786" xr:uid="{00000000-0005-0000-0000-0000511A0000}"/>
    <cellStyle name="Input 3 2 7 2 2" xfId="9031" xr:uid="{00000000-0005-0000-0000-0000521A0000}"/>
    <cellStyle name="Input 3 2 7 2 2 2" xfId="14618" xr:uid="{00000000-0005-0000-0000-0000531A0000}"/>
    <cellStyle name="Input 3 2 7 2 3" xfId="10701" xr:uid="{00000000-0005-0000-0000-0000541A0000}"/>
    <cellStyle name="Input 3 2 7 2 3 2" xfId="16288" xr:uid="{00000000-0005-0000-0000-0000551A0000}"/>
    <cellStyle name="Input 3 2 7 2 4" xfId="12580" xr:uid="{00000000-0005-0000-0000-0000561A0000}"/>
    <cellStyle name="Input 3 2 7 3" xfId="8138" xr:uid="{00000000-0005-0000-0000-0000571A0000}"/>
    <cellStyle name="Input 3 2 7 3 2" xfId="13725" xr:uid="{00000000-0005-0000-0000-0000581A0000}"/>
    <cellStyle name="Input 3 2 7 4" xfId="9808" xr:uid="{00000000-0005-0000-0000-0000591A0000}"/>
    <cellStyle name="Input 3 2 7 4 2" xfId="15395" xr:uid="{00000000-0005-0000-0000-00005A1A0000}"/>
    <cellStyle name="Input 3 2 7 5" xfId="11687" xr:uid="{00000000-0005-0000-0000-00005B1A0000}"/>
    <cellStyle name="Input 3 2 8" xfId="6321" xr:uid="{00000000-0005-0000-0000-00005C1A0000}"/>
    <cellStyle name="Input 3 2 8 2" xfId="7214" xr:uid="{00000000-0005-0000-0000-00005D1A0000}"/>
    <cellStyle name="Input 3 2 8 2 2" xfId="9459" xr:uid="{00000000-0005-0000-0000-00005E1A0000}"/>
    <cellStyle name="Input 3 2 8 2 2 2" xfId="15046" xr:uid="{00000000-0005-0000-0000-00005F1A0000}"/>
    <cellStyle name="Input 3 2 8 2 3" xfId="11129" xr:uid="{00000000-0005-0000-0000-0000601A0000}"/>
    <cellStyle name="Input 3 2 8 2 3 2" xfId="16716" xr:uid="{00000000-0005-0000-0000-0000611A0000}"/>
    <cellStyle name="Input 3 2 8 2 4" xfId="13008" xr:uid="{00000000-0005-0000-0000-0000621A0000}"/>
    <cellStyle name="Input 3 2 8 3" xfId="8566" xr:uid="{00000000-0005-0000-0000-0000631A0000}"/>
    <cellStyle name="Input 3 2 8 3 2" xfId="14153" xr:uid="{00000000-0005-0000-0000-0000641A0000}"/>
    <cellStyle name="Input 3 2 8 4" xfId="10236" xr:uid="{00000000-0005-0000-0000-0000651A0000}"/>
    <cellStyle name="Input 3 2 8 4 2" xfId="15823" xr:uid="{00000000-0005-0000-0000-0000661A0000}"/>
    <cellStyle name="Input 3 2 8 5" xfId="12115" xr:uid="{00000000-0005-0000-0000-0000671A0000}"/>
    <cellStyle name="Input 3 3" xfId="3318" xr:uid="{00000000-0005-0000-0000-0000681A0000}"/>
    <cellStyle name="Input 3 3 2" xfId="3733" xr:uid="{00000000-0005-0000-0000-0000691A0000}"/>
    <cellStyle name="Input 3 3 2 2" xfId="6159" xr:uid="{00000000-0005-0000-0000-00006A1A0000}"/>
    <cellStyle name="Input 3 3 2 2 2" xfId="7055" xr:uid="{00000000-0005-0000-0000-00006B1A0000}"/>
    <cellStyle name="Input 3 3 2 2 2 2" xfId="9300" xr:uid="{00000000-0005-0000-0000-00006C1A0000}"/>
    <cellStyle name="Input 3 3 2 2 2 2 2" xfId="14887" xr:uid="{00000000-0005-0000-0000-00006D1A0000}"/>
    <cellStyle name="Input 3 3 2 2 2 3" xfId="10970" xr:uid="{00000000-0005-0000-0000-00006E1A0000}"/>
    <cellStyle name="Input 3 3 2 2 2 3 2" xfId="16557" xr:uid="{00000000-0005-0000-0000-00006F1A0000}"/>
    <cellStyle name="Input 3 3 2 2 2 4" xfId="12849" xr:uid="{00000000-0005-0000-0000-0000701A0000}"/>
    <cellStyle name="Input 3 3 2 2 3" xfId="8407" xr:uid="{00000000-0005-0000-0000-0000711A0000}"/>
    <cellStyle name="Input 3 3 2 2 3 2" xfId="13994" xr:uid="{00000000-0005-0000-0000-0000721A0000}"/>
    <cellStyle name="Input 3 3 2 2 4" xfId="10077" xr:uid="{00000000-0005-0000-0000-0000731A0000}"/>
    <cellStyle name="Input 3 3 2 2 4 2" xfId="15664" xr:uid="{00000000-0005-0000-0000-0000741A0000}"/>
    <cellStyle name="Input 3 3 2 2 5" xfId="11956" xr:uid="{00000000-0005-0000-0000-0000751A0000}"/>
    <cellStyle name="Input 3 3 2 3" xfId="6203" xr:uid="{00000000-0005-0000-0000-0000761A0000}"/>
    <cellStyle name="Input 3 3 2 3 2" xfId="7099" xr:uid="{00000000-0005-0000-0000-0000771A0000}"/>
    <cellStyle name="Input 3 3 2 3 2 2" xfId="9344" xr:uid="{00000000-0005-0000-0000-0000781A0000}"/>
    <cellStyle name="Input 3 3 2 3 2 2 2" xfId="14931" xr:uid="{00000000-0005-0000-0000-0000791A0000}"/>
    <cellStyle name="Input 3 3 2 3 2 3" xfId="11014" xr:uid="{00000000-0005-0000-0000-00007A1A0000}"/>
    <cellStyle name="Input 3 3 2 3 2 3 2" xfId="16601" xr:uid="{00000000-0005-0000-0000-00007B1A0000}"/>
    <cellStyle name="Input 3 3 2 3 2 4" xfId="12893" xr:uid="{00000000-0005-0000-0000-00007C1A0000}"/>
    <cellStyle name="Input 3 3 2 3 3" xfId="8451" xr:uid="{00000000-0005-0000-0000-00007D1A0000}"/>
    <cellStyle name="Input 3 3 2 3 3 2" xfId="14038" xr:uid="{00000000-0005-0000-0000-00007E1A0000}"/>
    <cellStyle name="Input 3 3 2 3 4" xfId="10121" xr:uid="{00000000-0005-0000-0000-00007F1A0000}"/>
    <cellStyle name="Input 3 3 2 3 4 2" xfId="15708" xr:uid="{00000000-0005-0000-0000-0000801A0000}"/>
    <cellStyle name="Input 3 3 2 3 5" xfId="12000" xr:uid="{00000000-0005-0000-0000-0000811A0000}"/>
    <cellStyle name="Input 3 3 2 4" xfId="6249" xr:uid="{00000000-0005-0000-0000-0000821A0000}"/>
    <cellStyle name="Input 3 3 2 4 2" xfId="7145" xr:uid="{00000000-0005-0000-0000-0000831A0000}"/>
    <cellStyle name="Input 3 3 2 4 2 2" xfId="9390" xr:uid="{00000000-0005-0000-0000-0000841A0000}"/>
    <cellStyle name="Input 3 3 2 4 2 2 2" xfId="14977" xr:uid="{00000000-0005-0000-0000-0000851A0000}"/>
    <cellStyle name="Input 3 3 2 4 2 3" xfId="11060" xr:uid="{00000000-0005-0000-0000-0000861A0000}"/>
    <cellStyle name="Input 3 3 2 4 2 3 2" xfId="16647" xr:uid="{00000000-0005-0000-0000-0000871A0000}"/>
    <cellStyle name="Input 3 3 2 4 2 4" xfId="12939" xr:uid="{00000000-0005-0000-0000-0000881A0000}"/>
    <cellStyle name="Input 3 3 2 4 3" xfId="8497" xr:uid="{00000000-0005-0000-0000-0000891A0000}"/>
    <cellStyle name="Input 3 3 2 4 3 2" xfId="14084" xr:uid="{00000000-0005-0000-0000-00008A1A0000}"/>
    <cellStyle name="Input 3 3 2 4 4" xfId="10167" xr:uid="{00000000-0005-0000-0000-00008B1A0000}"/>
    <cellStyle name="Input 3 3 2 4 4 2" xfId="15754" xr:uid="{00000000-0005-0000-0000-00008C1A0000}"/>
    <cellStyle name="Input 3 3 2 4 5" xfId="12046" xr:uid="{00000000-0005-0000-0000-00008D1A0000}"/>
    <cellStyle name="Input 3 3 2 5" xfId="6285" xr:uid="{00000000-0005-0000-0000-00008E1A0000}"/>
    <cellStyle name="Input 3 3 2 5 2" xfId="7181" xr:uid="{00000000-0005-0000-0000-00008F1A0000}"/>
    <cellStyle name="Input 3 3 2 5 2 2" xfId="9426" xr:uid="{00000000-0005-0000-0000-0000901A0000}"/>
    <cellStyle name="Input 3 3 2 5 2 2 2" xfId="15013" xr:uid="{00000000-0005-0000-0000-0000911A0000}"/>
    <cellStyle name="Input 3 3 2 5 2 3" xfId="11096" xr:uid="{00000000-0005-0000-0000-0000921A0000}"/>
    <cellStyle name="Input 3 3 2 5 2 3 2" xfId="16683" xr:uid="{00000000-0005-0000-0000-0000931A0000}"/>
    <cellStyle name="Input 3 3 2 5 2 4" xfId="12975" xr:uid="{00000000-0005-0000-0000-0000941A0000}"/>
    <cellStyle name="Input 3 3 2 5 3" xfId="8533" xr:uid="{00000000-0005-0000-0000-0000951A0000}"/>
    <cellStyle name="Input 3 3 2 5 3 2" xfId="14120" xr:uid="{00000000-0005-0000-0000-0000961A0000}"/>
    <cellStyle name="Input 3 3 2 5 4" xfId="10203" xr:uid="{00000000-0005-0000-0000-0000971A0000}"/>
    <cellStyle name="Input 3 3 2 5 4 2" xfId="15790" xr:uid="{00000000-0005-0000-0000-0000981A0000}"/>
    <cellStyle name="Input 3 3 2 5 5" xfId="12082" xr:uid="{00000000-0005-0000-0000-0000991A0000}"/>
    <cellStyle name="Input 3 3 2 6" xfId="5861" xr:uid="{00000000-0005-0000-0000-00009A1A0000}"/>
    <cellStyle name="Input 3 3 2 6 2" xfId="6764" xr:uid="{00000000-0005-0000-0000-00009B1A0000}"/>
    <cellStyle name="Input 3 3 2 6 2 2" xfId="9009" xr:uid="{00000000-0005-0000-0000-00009C1A0000}"/>
    <cellStyle name="Input 3 3 2 6 2 2 2" xfId="14596" xr:uid="{00000000-0005-0000-0000-00009D1A0000}"/>
    <cellStyle name="Input 3 3 2 6 2 3" xfId="10679" xr:uid="{00000000-0005-0000-0000-00009E1A0000}"/>
    <cellStyle name="Input 3 3 2 6 2 3 2" xfId="16266" xr:uid="{00000000-0005-0000-0000-00009F1A0000}"/>
    <cellStyle name="Input 3 3 2 6 2 4" xfId="12558" xr:uid="{00000000-0005-0000-0000-0000A01A0000}"/>
    <cellStyle name="Input 3 3 2 6 3" xfId="8116" xr:uid="{00000000-0005-0000-0000-0000A11A0000}"/>
    <cellStyle name="Input 3 3 2 6 3 2" xfId="13703" xr:uid="{00000000-0005-0000-0000-0000A21A0000}"/>
    <cellStyle name="Input 3 3 2 6 4" xfId="9786" xr:uid="{00000000-0005-0000-0000-0000A31A0000}"/>
    <cellStyle name="Input 3 3 2 6 4 2" xfId="15373" xr:uid="{00000000-0005-0000-0000-0000A41A0000}"/>
    <cellStyle name="Input 3 3 2 6 5" xfId="11665" xr:uid="{00000000-0005-0000-0000-0000A51A0000}"/>
    <cellStyle name="Input 3 3 3" xfId="3732" xr:uid="{00000000-0005-0000-0000-0000A61A0000}"/>
    <cellStyle name="Input 3 3 4" xfId="6046" xr:uid="{00000000-0005-0000-0000-0000A71A0000}"/>
    <cellStyle name="Input 3 3 4 2" xfId="6944" xr:uid="{00000000-0005-0000-0000-0000A81A0000}"/>
    <cellStyle name="Input 3 3 4 2 2" xfId="9189" xr:uid="{00000000-0005-0000-0000-0000A91A0000}"/>
    <cellStyle name="Input 3 3 4 2 2 2" xfId="14776" xr:uid="{00000000-0005-0000-0000-0000AA1A0000}"/>
    <cellStyle name="Input 3 3 4 2 3" xfId="10859" xr:uid="{00000000-0005-0000-0000-0000AB1A0000}"/>
    <cellStyle name="Input 3 3 4 2 3 2" xfId="16446" xr:uid="{00000000-0005-0000-0000-0000AC1A0000}"/>
    <cellStyle name="Input 3 3 4 2 4" xfId="12738" xr:uid="{00000000-0005-0000-0000-0000AD1A0000}"/>
    <cellStyle name="Input 3 3 4 3" xfId="8296" xr:uid="{00000000-0005-0000-0000-0000AE1A0000}"/>
    <cellStyle name="Input 3 3 4 3 2" xfId="13883" xr:uid="{00000000-0005-0000-0000-0000AF1A0000}"/>
    <cellStyle name="Input 3 3 4 4" xfId="9966" xr:uid="{00000000-0005-0000-0000-0000B01A0000}"/>
    <cellStyle name="Input 3 3 4 4 2" xfId="15553" xr:uid="{00000000-0005-0000-0000-0000B11A0000}"/>
    <cellStyle name="Input 3 3 4 5" xfId="11845" xr:uid="{00000000-0005-0000-0000-0000B21A0000}"/>
    <cellStyle name="Input 3 3 5" xfId="6114" xr:uid="{00000000-0005-0000-0000-0000B31A0000}"/>
    <cellStyle name="Input 3 3 5 2" xfId="7012" xr:uid="{00000000-0005-0000-0000-0000B41A0000}"/>
    <cellStyle name="Input 3 3 5 2 2" xfId="9257" xr:uid="{00000000-0005-0000-0000-0000B51A0000}"/>
    <cellStyle name="Input 3 3 5 2 2 2" xfId="14844" xr:uid="{00000000-0005-0000-0000-0000B61A0000}"/>
    <cellStyle name="Input 3 3 5 2 3" xfId="10927" xr:uid="{00000000-0005-0000-0000-0000B71A0000}"/>
    <cellStyle name="Input 3 3 5 2 3 2" xfId="16514" xr:uid="{00000000-0005-0000-0000-0000B81A0000}"/>
    <cellStyle name="Input 3 3 5 2 4" xfId="12806" xr:uid="{00000000-0005-0000-0000-0000B91A0000}"/>
    <cellStyle name="Input 3 3 5 3" xfId="8364" xr:uid="{00000000-0005-0000-0000-0000BA1A0000}"/>
    <cellStyle name="Input 3 3 5 3 2" xfId="13951" xr:uid="{00000000-0005-0000-0000-0000BB1A0000}"/>
    <cellStyle name="Input 3 3 5 4" xfId="10034" xr:uid="{00000000-0005-0000-0000-0000BC1A0000}"/>
    <cellStyle name="Input 3 3 5 4 2" xfId="15621" xr:uid="{00000000-0005-0000-0000-0000BD1A0000}"/>
    <cellStyle name="Input 3 3 5 5" xfId="11913" xr:uid="{00000000-0005-0000-0000-0000BE1A0000}"/>
    <cellStyle name="Input 3 3 6" xfId="5942" xr:uid="{00000000-0005-0000-0000-0000BF1A0000}"/>
    <cellStyle name="Input 3 3 6 2" xfId="6845" xr:uid="{00000000-0005-0000-0000-0000C01A0000}"/>
    <cellStyle name="Input 3 3 6 2 2" xfId="9090" xr:uid="{00000000-0005-0000-0000-0000C11A0000}"/>
    <cellStyle name="Input 3 3 6 2 2 2" xfId="14677" xr:uid="{00000000-0005-0000-0000-0000C21A0000}"/>
    <cellStyle name="Input 3 3 6 2 3" xfId="10760" xr:uid="{00000000-0005-0000-0000-0000C31A0000}"/>
    <cellStyle name="Input 3 3 6 2 3 2" xfId="16347" xr:uid="{00000000-0005-0000-0000-0000C41A0000}"/>
    <cellStyle name="Input 3 3 6 2 4" xfId="12639" xr:uid="{00000000-0005-0000-0000-0000C51A0000}"/>
    <cellStyle name="Input 3 3 6 3" xfId="8197" xr:uid="{00000000-0005-0000-0000-0000C61A0000}"/>
    <cellStyle name="Input 3 3 6 3 2" xfId="13784" xr:uid="{00000000-0005-0000-0000-0000C71A0000}"/>
    <cellStyle name="Input 3 3 6 4" xfId="9867" xr:uid="{00000000-0005-0000-0000-0000C81A0000}"/>
    <cellStyle name="Input 3 3 6 4 2" xfId="15454" xr:uid="{00000000-0005-0000-0000-0000C91A0000}"/>
    <cellStyle name="Input 3 3 6 5" xfId="11746" xr:uid="{00000000-0005-0000-0000-0000CA1A0000}"/>
    <cellStyle name="Input 3 3 7" xfId="5644" xr:uid="{00000000-0005-0000-0000-0000CB1A0000}"/>
    <cellStyle name="Input 3 3 7 2" xfId="6558" xr:uid="{00000000-0005-0000-0000-0000CC1A0000}"/>
    <cellStyle name="Input 3 3 7 2 2" xfId="8803" xr:uid="{00000000-0005-0000-0000-0000CD1A0000}"/>
    <cellStyle name="Input 3 3 7 2 2 2" xfId="14390" xr:uid="{00000000-0005-0000-0000-0000CE1A0000}"/>
    <cellStyle name="Input 3 3 7 2 3" xfId="10473" xr:uid="{00000000-0005-0000-0000-0000CF1A0000}"/>
    <cellStyle name="Input 3 3 7 2 3 2" xfId="16060" xr:uid="{00000000-0005-0000-0000-0000D01A0000}"/>
    <cellStyle name="Input 3 3 7 2 4" xfId="12352" xr:uid="{00000000-0005-0000-0000-0000D11A0000}"/>
    <cellStyle name="Input 3 3 7 3" xfId="7910" xr:uid="{00000000-0005-0000-0000-0000D21A0000}"/>
    <cellStyle name="Input 3 3 7 3 2" xfId="13497" xr:uid="{00000000-0005-0000-0000-0000D31A0000}"/>
    <cellStyle name="Input 3 3 7 4" xfId="9580" xr:uid="{00000000-0005-0000-0000-0000D41A0000}"/>
    <cellStyle name="Input 3 3 7 4 2" xfId="15167" xr:uid="{00000000-0005-0000-0000-0000D51A0000}"/>
    <cellStyle name="Input 3 3 7 5" xfId="11461" xr:uid="{00000000-0005-0000-0000-0000D61A0000}"/>
    <cellStyle name="Input 3 3 8" xfId="6180" xr:uid="{00000000-0005-0000-0000-0000D71A0000}"/>
    <cellStyle name="Input 3 3 8 2" xfId="7076" xr:uid="{00000000-0005-0000-0000-0000D81A0000}"/>
    <cellStyle name="Input 3 3 8 2 2" xfId="9321" xr:uid="{00000000-0005-0000-0000-0000D91A0000}"/>
    <cellStyle name="Input 3 3 8 2 2 2" xfId="14908" xr:uid="{00000000-0005-0000-0000-0000DA1A0000}"/>
    <cellStyle name="Input 3 3 8 2 3" xfId="10991" xr:uid="{00000000-0005-0000-0000-0000DB1A0000}"/>
    <cellStyle name="Input 3 3 8 2 3 2" xfId="16578" xr:uid="{00000000-0005-0000-0000-0000DC1A0000}"/>
    <cellStyle name="Input 3 3 8 2 4" xfId="12870" xr:uid="{00000000-0005-0000-0000-0000DD1A0000}"/>
    <cellStyle name="Input 3 3 8 3" xfId="8428" xr:uid="{00000000-0005-0000-0000-0000DE1A0000}"/>
    <cellStyle name="Input 3 3 8 3 2" xfId="14015" xr:uid="{00000000-0005-0000-0000-0000DF1A0000}"/>
    <cellStyle name="Input 3 3 8 4" xfId="10098" xr:uid="{00000000-0005-0000-0000-0000E01A0000}"/>
    <cellStyle name="Input 3 3 8 4 2" xfId="15685" xr:uid="{00000000-0005-0000-0000-0000E11A0000}"/>
    <cellStyle name="Input 3 3 8 5" xfId="11977" xr:uid="{00000000-0005-0000-0000-0000E21A0000}"/>
    <cellStyle name="Input 3 4" xfId="3734" xr:uid="{00000000-0005-0000-0000-0000E31A0000}"/>
    <cellStyle name="Input 3 4 2" xfId="6160" xr:uid="{00000000-0005-0000-0000-0000E41A0000}"/>
    <cellStyle name="Input 3 4 2 2" xfId="7056" xr:uid="{00000000-0005-0000-0000-0000E51A0000}"/>
    <cellStyle name="Input 3 4 2 2 2" xfId="9301" xr:uid="{00000000-0005-0000-0000-0000E61A0000}"/>
    <cellStyle name="Input 3 4 2 2 2 2" xfId="14888" xr:uid="{00000000-0005-0000-0000-0000E71A0000}"/>
    <cellStyle name="Input 3 4 2 2 3" xfId="10971" xr:uid="{00000000-0005-0000-0000-0000E81A0000}"/>
    <cellStyle name="Input 3 4 2 2 3 2" xfId="16558" xr:uid="{00000000-0005-0000-0000-0000E91A0000}"/>
    <cellStyle name="Input 3 4 2 2 4" xfId="12850" xr:uid="{00000000-0005-0000-0000-0000EA1A0000}"/>
    <cellStyle name="Input 3 4 2 3" xfId="8408" xr:uid="{00000000-0005-0000-0000-0000EB1A0000}"/>
    <cellStyle name="Input 3 4 2 3 2" xfId="13995" xr:uid="{00000000-0005-0000-0000-0000EC1A0000}"/>
    <cellStyle name="Input 3 4 2 4" xfId="10078" xr:uid="{00000000-0005-0000-0000-0000ED1A0000}"/>
    <cellStyle name="Input 3 4 2 4 2" xfId="15665" xr:uid="{00000000-0005-0000-0000-0000EE1A0000}"/>
    <cellStyle name="Input 3 4 2 5" xfId="11957" xr:uid="{00000000-0005-0000-0000-0000EF1A0000}"/>
    <cellStyle name="Input 3 4 3" xfId="6204" xr:uid="{00000000-0005-0000-0000-0000F01A0000}"/>
    <cellStyle name="Input 3 4 3 2" xfId="7100" xr:uid="{00000000-0005-0000-0000-0000F11A0000}"/>
    <cellStyle name="Input 3 4 3 2 2" xfId="9345" xr:uid="{00000000-0005-0000-0000-0000F21A0000}"/>
    <cellStyle name="Input 3 4 3 2 2 2" xfId="14932" xr:uid="{00000000-0005-0000-0000-0000F31A0000}"/>
    <cellStyle name="Input 3 4 3 2 3" xfId="11015" xr:uid="{00000000-0005-0000-0000-0000F41A0000}"/>
    <cellStyle name="Input 3 4 3 2 3 2" xfId="16602" xr:uid="{00000000-0005-0000-0000-0000F51A0000}"/>
    <cellStyle name="Input 3 4 3 2 4" xfId="12894" xr:uid="{00000000-0005-0000-0000-0000F61A0000}"/>
    <cellStyle name="Input 3 4 3 3" xfId="8452" xr:uid="{00000000-0005-0000-0000-0000F71A0000}"/>
    <cellStyle name="Input 3 4 3 3 2" xfId="14039" xr:uid="{00000000-0005-0000-0000-0000F81A0000}"/>
    <cellStyle name="Input 3 4 3 4" xfId="10122" xr:uid="{00000000-0005-0000-0000-0000F91A0000}"/>
    <cellStyle name="Input 3 4 3 4 2" xfId="15709" xr:uid="{00000000-0005-0000-0000-0000FA1A0000}"/>
    <cellStyle name="Input 3 4 3 5" xfId="12001" xr:uid="{00000000-0005-0000-0000-0000FB1A0000}"/>
    <cellStyle name="Input 3 4 4" xfId="6250" xr:uid="{00000000-0005-0000-0000-0000FC1A0000}"/>
    <cellStyle name="Input 3 4 4 2" xfId="7146" xr:uid="{00000000-0005-0000-0000-0000FD1A0000}"/>
    <cellStyle name="Input 3 4 4 2 2" xfId="9391" xr:uid="{00000000-0005-0000-0000-0000FE1A0000}"/>
    <cellStyle name="Input 3 4 4 2 2 2" xfId="14978" xr:uid="{00000000-0005-0000-0000-0000FF1A0000}"/>
    <cellStyle name="Input 3 4 4 2 3" xfId="11061" xr:uid="{00000000-0005-0000-0000-0000001B0000}"/>
    <cellStyle name="Input 3 4 4 2 3 2" xfId="16648" xr:uid="{00000000-0005-0000-0000-0000011B0000}"/>
    <cellStyle name="Input 3 4 4 2 4" xfId="12940" xr:uid="{00000000-0005-0000-0000-0000021B0000}"/>
    <cellStyle name="Input 3 4 4 3" xfId="8498" xr:uid="{00000000-0005-0000-0000-0000031B0000}"/>
    <cellStyle name="Input 3 4 4 3 2" xfId="14085" xr:uid="{00000000-0005-0000-0000-0000041B0000}"/>
    <cellStyle name="Input 3 4 4 4" xfId="10168" xr:uid="{00000000-0005-0000-0000-0000051B0000}"/>
    <cellStyle name="Input 3 4 4 4 2" xfId="15755" xr:uid="{00000000-0005-0000-0000-0000061B0000}"/>
    <cellStyle name="Input 3 4 4 5" xfId="12047" xr:uid="{00000000-0005-0000-0000-0000071B0000}"/>
    <cellStyle name="Input 3 4 5" xfId="6286" xr:uid="{00000000-0005-0000-0000-0000081B0000}"/>
    <cellStyle name="Input 3 4 5 2" xfId="7182" xr:uid="{00000000-0005-0000-0000-0000091B0000}"/>
    <cellStyle name="Input 3 4 5 2 2" xfId="9427" xr:uid="{00000000-0005-0000-0000-00000A1B0000}"/>
    <cellStyle name="Input 3 4 5 2 2 2" xfId="15014" xr:uid="{00000000-0005-0000-0000-00000B1B0000}"/>
    <cellStyle name="Input 3 4 5 2 3" xfId="11097" xr:uid="{00000000-0005-0000-0000-00000C1B0000}"/>
    <cellStyle name="Input 3 4 5 2 3 2" xfId="16684" xr:uid="{00000000-0005-0000-0000-00000D1B0000}"/>
    <cellStyle name="Input 3 4 5 2 4" xfId="12976" xr:uid="{00000000-0005-0000-0000-00000E1B0000}"/>
    <cellStyle name="Input 3 4 5 3" xfId="8534" xr:uid="{00000000-0005-0000-0000-00000F1B0000}"/>
    <cellStyle name="Input 3 4 5 3 2" xfId="14121" xr:uid="{00000000-0005-0000-0000-0000101B0000}"/>
    <cellStyle name="Input 3 4 5 4" xfId="10204" xr:uid="{00000000-0005-0000-0000-0000111B0000}"/>
    <cellStyle name="Input 3 4 5 4 2" xfId="15791" xr:uid="{00000000-0005-0000-0000-0000121B0000}"/>
    <cellStyle name="Input 3 4 5 5" xfId="12083" xr:uid="{00000000-0005-0000-0000-0000131B0000}"/>
    <cellStyle name="Input 3 4 6" xfId="5879" xr:uid="{00000000-0005-0000-0000-0000141B0000}"/>
    <cellStyle name="Input 3 4 6 2" xfId="6782" xr:uid="{00000000-0005-0000-0000-0000151B0000}"/>
    <cellStyle name="Input 3 4 6 2 2" xfId="9027" xr:uid="{00000000-0005-0000-0000-0000161B0000}"/>
    <cellStyle name="Input 3 4 6 2 2 2" xfId="14614" xr:uid="{00000000-0005-0000-0000-0000171B0000}"/>
    <cellStyle name="Input 3 4 6 2 3" xfId="10697" xr:uid="{00000000-0005-0000-0000-0000181B0000}"/>
    <cellStyle name="Input 3 4 6 2 3 2" xfId="16284" xr:uid="{00000000-0005-0000-0000-0000191B0000}"/>
    <cellStyle name="Input 3 4 6 2 4" xfId="12576" xr:uid="{00000000-0005-0000-0000-00001A1B0000}"/>
    <cellStyle name="Input 3 4 6 3" xfId="8134" xr:uid="{00000000-0005-0000-0000-00001B1B0000}"/>
    <cellStyle name="Input 3 4 6 3 2" xfId="13721" xr:uid="{00000000-0005-0000-0000-00001C1B0000}"/>
    <cellStyle name="Input 3 4 6 4" xfId="9804" xr:uid="{00000000-0005-0000-0000-00001D1B0000}"/>
    <cellStyle name="Input 3 4 6 4 2" xfId="15391" xr:uid="{00000000-0005-0000-0000-00001E1B0000}"/>
    <cellStyle name="Input 3 4 6 5" xfId="11683" xr:uid="{00000000-0005-0000-0000-00001F1B0000}"/>
    <cellStyle name="Input 3 5" xfId="3316" xr:uid="{00000000-0005-0000-0000-0000201B0000}"/>
    <cellStyle name="Input 3 5 2" xfId="6044" xr:uid="{00000000-0005-0000-0000-0000211B0000}"/>
    <cellStyle name="Input 3 5 2 2" xfId="6942" xr:uid="{00000000-0005-0000-0000-0000221B0000}"/>
    <cellStyle name="Input 3 5 2 2 2" xfId="9187" xr:uid="{00000000-0005-0000-0000-0000231B0000}"/>
    <cellStyle name="Input 3 5 2 2 2 2" xfId="14774" xr:uid="{00000000-0005-0000-0000-0000241B0000}"/>
    <cellStyle name="Input 3 5 2 2 3" xfId="10857" xr:uid="{00000000-0005-0000-0000-0000251B0000}"/>
    <cellStyle name="Input 3 5 2 2 3 2" xfId="16444" xr:uid="{00000000-0005-0000-0000-0000261B0000}"/>
    <cellStyle name="Input 3 5 2 2 4" xfId="12736" xr:uid="{00000000-0005-0000-0000-0000271B0000}"/>
    <cellStyle name="Input 3 5 2 3" xfId="8294" xr:uid="{00000000-0005-0000-0000-0000281B0000}"/>
    <cellStyle name="Input 3 5 2 3 2" xfId="13881" xr:uid="{00000000-0005-0000-0000-0000291B0000}"/>
    <cellStyle name="Input 3 5 2 4" xfId="9964" xr:uid="{00000000-0005-0000-0000-00002A1B0000}"/>
    <cellStyle name="Input 3 5 2 4 2" xfId="15551" xr:uid="{00000000-0005-0000-0000-00002B1B0000}"/>
    <cellStyle name="Input 3 5 2 5" xfId="11843" xr:uid="{00000000-0005-0000-0000-00002C1B0000}"/>
    <cellStyle name="Input 3 5 3" xfId="5831" xr:uid="{00000000-0005-0000-0000-00002D1B0000}"/>
    <cellStyle name="Input 3 5 3 2" xfId="6738" xr:uid="{00000000-0005-0000-0000-00002E1B0000}"/>
    <cellStyle name="Input 3 5 3 2 2" xfId="8983" xr:uid="{00000000-0005-0000-0000-00002F1B0000}"/>
    <cellStyle name="Input 3 5 3 2 2 2" xfId="14570" xr:uid="{00000000-0005-0000-0000-0000301B0000}"/>
    <cellStyle name="Input 3 5 3 2 3" xfId="10653" xr:uid="{00000000-0005-0000-0000-0000311B0000}"/>
    <cellStyle name="Input 3 5 3 2 3 2" xfId="16240" xr:uid="{00000000-0005-0000-0000-0000321B0000}"/>
    <cellStyle name="Input 3 5 3 2 4" xfId="12532" xr:uid="{00000000-0005-0000-0000-0000331B0000}"/>
    <cellStyle name="Input 3 5 3 3" xfId="8090" xr:uid="{00000000-0005-0000-0000-0000341B0000}"/>
    <cellStyle name="Input 3 5 3 3 2" xfId="13677" xr:uid="{00000000-0005-0000-0000-0000351B0000}"/>
    <cellStyle name="Input 3 5 3 4" xfId="9760" xr:uid="{00000000-0005-0000-0000-0000361B0000}"/>
    <cellStyle name="Input 3 5 3 4 2" xfId="15347" xr:uid="{00000000-0005-0000-0000-0000371B0000}"/>
    <cellStyle name="Input 3 5 3 5" xfId="11639" xr:uid="{00000000-0005-0000-0000-0000381B0000}"/>
    <cellStyle name="Input 3 5 4" xfId="6143" xr:uid="{00000000-0005-0000-0000-0000391B0000}"/>
    <cellStyle name="Input 3 5 4 2" xfId="7041" xr:uid="{00000000-0005-0000-0000-00003A1B0000}"/>
    <cellStyle name="Input 3 5 4 2 2" xfId="9286" xr:uid="{00000000-0005-0000-0000-00003B1B0000}"/>
    <cellStyle name="Input 3 5 4 2 2 2" xfId="14873" xr:uid="{00000000-0005-0000-0000-00003C1B0000}"/>
    <cellStyle name="Input 3 5 4 2 3" xfId="10956" xr:uid="{00000000-0005-0000-0000-00003D1B0000}"/>
    <cellStyle name="Input 3 5 4 2 3 2" xfId="16543" xr:uid="{00000000-0005-0000-0000-00003E1B0000}"/>
    <cellStyle name="Input 3 5 4 2 4" xfId="12835" xr:uid="{00000000-0005-0000-0000-00003F1B0000}"/>
    <cellStyle name="Input 3 5 4 3" xfId="8393" xr:uid="{00000000-0005-0000-0000-0000401B0000}"/>
    <cellStyle name="Input 3 5 4 3 2" xfId="13980" xr:uid="{00000000-0005-0000-0000-0000411B0000}"/>
    <cellStyle name="Input 3 5 4 4" xfId="10063" xr:uid="{00000000-0005-0000-0000-0000421B0000}"/>
    <cellStyle name="Input 3 5 4 4 2" xfId="15650" xr:uid="{00000000-0005-0000-0000-0000431B0000}"/>
    <cellStyle name="Input 3 5 4 5" xfId="11942" xr:uid="{00000000-0005-0000-0000-0000441B0000}"/>
    <cellStyle name="Input 3 5 5" xfId="5806" xr:uid="{00000000-0005-0000-0000-0000451B0000}"/>
    <cellStyle name="Input 3 5 5 2" xfId="6713" xr:uid="{00000000-0005-0000-0000-0000461B0000}"/>
    <cellStyle name="Input 3 5 5 2 2" xfId="8958" xr:uid="{00000000-0005-0000-0000-0000471B0000}"/>
    <cellStyle name="Input 3 5 5 2 2 2" xfId="14545" xr:uid="{00000000-0005-0000-0000-0000481B0000}"/>
    <cellStyle name="Input 3 5 5 2 3" xfId="10628" xr:uid="{00000000-0005-0000-0000-0000491B0000}"/>
    <cellStyle name="Input 3 5 5 2 3 2" xfId="16215" xr:uid="{00000000-0005-0000-0000-00004A1B0000}"/>
    <cellStyle name="Input 3 5 5 2 4" xfId="12507" xr:uid="{00000000-0005-0000-0000-00004B1B0000}"/>
    <cellStyle name="Input 3 5 5 3" xfId="8065" xr:uid="{00000000-0005-0000-0000-00004C1B0000}"/>
    <cellStyle name="Input 3 5 5 3 2" xfId="13652" xr:uid="{00000000-0005-0000-0000-00004D1B0000}"/>
    <cellStyle name="Input 3 5 5 4" xfId="9735" xr:uid="{00000000-0005-0000-0000-00004E1B0000}"/>
    <cellStyle name="Input 3 5 5 4 2" xfId="15322" xr:uid="{00000000-0005-0000-0000-00004F1B0000}"/>
    <cellStyle name="Input 3 5 5 5" xfId="11614" xr:uid="{00000000-0005-0000-0000-0000501B0000}"/>
    <cellStyle name="Input 3 5 6" xfId="6329" xr:uid="{00000000-0005-0000-0000-0000511B0000}"/>
    <cellStyle name="Input 3 5 6 2" xfId="7222" xr:uid="{00000000-0005-0000-0000-0000521B0000}"/>
    <cellStyle name="Input 3 5 6 2 2" xfId="9467" xr:uid="{00000000-0005-0000-0000-0000531B0000}"/>
    <cellStyle name="Input 3 5 6 2 2 2" xfId="15054" xr:uid="{00000000-0005-0000-0000-0000541B0000}"/>
    <cellStyle name="Input 3 5 6 2 3" xfId="11137" xr:uid="{00000000-0005-0000-0000-0000551B0000}"/>
    <cellStyle name="Input 3 5 6 2 3 2" xfId="16724" xr:uid="{00000000-0005-0000-0000-0000561B0000}"/>
    <cellStyle name="Input 3 5 6 2 4" xfId="13016" xr:uid="{00000000-0005-0000-0000-0000571B0000}"/>
    <cellStyle name="Input 3 5 6 3" xfId="8574" xr:uid="{00000000-0005-0000-0000-0000581B0000}"/>
    <cellStyle name="Input 3 5 6 3 2" xfId="14161" xr:uid="{00000000-0005-0000-0000-0000591B0000}"/>
    <cellStyle name="Input 3 5 6 4" xfId="10244" xr:uid="{00000000-0005-0000-0000-00005A1B0000}"/>
    <cellStyle name="Input 3 5 6 4 2" xfId="15831" xr:uid="{00000000-0005-0000-0000-00005B1B0000}"/>
    <cellStyle name="Input 3 5 6 5" xfId="12123" xr:uid="{00000000-0005-0000-0000-00005C1B0000}"/>
    <cellStyle name="Input 3 6" xfId="5573" xr:uid="{00000000-0005-0000-0000-00005D1B0000}"/>
    <cellStyle name="Input 3 6 2" xfId="6488" xr:uid="{00000000-0005-0000-0000-00005E1B0000}"/>
    <cellStyle name="Input 3 6 2 2" xfId="8733" xr:uid="{00000000-0005-0000-0000-00005F1B0000}"/>
    <cellStyle name="Input 3 6 2 2 2" xfId="14320" xr:uid="{00000000-0005-0000-0000-0000601B0000}"/>
    <cellStyle name="Input 3 6 2 3" xfId="10403" xr:uid="{00000000-0005-0000-0000-0000611B0000}"/>
    <cellStyle name="Input 3 6 2 3 2" xfId="15990" xr:uid="{00000000-0005-0000-0000-0000621B0000}"/>
    <cellStyle name="Input 3 6 2 4" xfId="12282" xr:uid="{00000000-0005-0000-0000-0000631B0000}"/>
    <cellStyle name="Input 3 6 3" xfId="7840" xr:uid="{00000000-0005-0000-0000-0000641B0000}"/>
    <cellStyle name="Input 3 6 3 2" xfId="13427" xr:uid="{00000000-0005-0000-0000-0000651B0000}"/>
    <cellStyle name="Input 3 6 4" xfId="9510" xr:uid="{00000000-0005-0000-0000-0000661B0000}"/>
    <cellStyle name="Input 3 6 4 2" xfId="15097" xr:uid="{00000000-0005-0000-0000-0000671B0000}"/>
    <cellStyle name="Input 3 6 5" xfId="11391" xr:uid="{00000000-0005-0000-0000-0000681B0000}"/>
    <cellStyle name="Input 3 7" xfId="5586" xr:uid="{00000000-0005-0000-0000-0000691B0000}"/>
    <cellStyle name="Input 3 7 2" xfId="6501" xr:uid="{00000000-0005-0000-0000-00006A1B0000}"/>
    <cellStyle name="Input 3 7 2 2" xfId="8746" xr:uid="{00000000-0005-0000-0000-00006B1B0000}"/>
    <cellStyle name="Input 3 7 2 2 2" xfId="14333" xr:uid="{00000000-0005-0000-0000-00006C1B0000}"/>
    <cellStyle name="Input 3 7 2 3" xfId="10416" xr:uid="{00000000-0005-0000-0000-00006D1B0000}"/>
    <cellStyle name="Input 3 7 2 3 2" xfId="16003" xr:uid="{00000000-0005-0000-0000-00006E1B0000}"/>
    <cellStyle name="Input 3 7 2 4" xfId="12295" xr:uid="{00000000-0005-0000-0000-00006F1B0000}"/>
    <cellStyle name="Input 3 7 3" xfId="7853" xr:uid="{00000000-0005-0000-0000-0000701B0000}"/>
    <cellStyle name="Input 3 7 3 2" xfId="13440" xr:uid="{00000000-0005-0000-0000-0000711B0000}"/>
    <cellStyle name="Input 3 7 4" xfId="9523" xr:uid="{00000000-0005-0000-0000-0000721B0000}"/>
    <cellStyle name="Input 3 7 4 2" xfId="15110" xr:uid="{00000000-0005-0000-0000-0000731B0000}"/>
    <cellStyle name="Input 3 7 5" xfId="11404" xr:uid="{00000000-0005-0000-0000-0000741B0000}"/>
    <cellStyle name="Input 3 8" xfId="5913" xr:uid="{00000000-0005-0000-0000-0000751B0000}"/>
    <cellStyle name="Input 3 8 2" xfId="6816" xr:uid="{00000000-0005-0000-0000-0000761B0000}"/>
    <cellStyle name="Input 3 8 2 2" xfId="9061" xr:uid="{00000000-0005-0000-0000-0000771B0000}"/>
    <cellStyle name="Input 3 8 2 2 2" xfId="14648" xr:uid="{00000000-0005-0000-0000-0000781B0000}"/>
    <cellStyle name="Input 3 8 2 3" xfId="10731" xr:uid="{00000000-0005-0000-0000-0000791B0000}"/>
    <cellStyle name="Input 3 8 2 3 2" xfId="16318" xr:uid="{00000000-0005-0000-0000-00007A1B0000}"/>
    <cellStyle name="Input 3 8 2 4" xfId="12610" xr:uid="{00000000-0005-0000-0000-00007B1B0000}"/>
    <cellStyle name="Input 3 8 3" xfId="8168" xr:uid="{00000000-0005-0000-0000-00007C1B0000}"/>
    <cellStyle name="Input 3 8 3 2" xfId="13755" xr:uid="{00000000-0005-0000-0000-00007D1B0000}"/>
    <cellStyle name="Input 3 8 4" xfId="9838" xr:uid="{00000000-0005-0000-0000-00007E1B0000}"/>
    <cellStyle name="Input 3 8 4 2" xfId="15425" xr:uid="{00000000-0005-0000-0000-00007F1B0000}"/>
    <cellStyle name="Input 3 8 5" xfId="11717" xr:uid="{00000000-0005-0000-0000-0000801B0000}"/>
    <cellStyle name="Input 3 9" xfId="5993" xr:uid="{00000000-0005-0000-0000-0000811B0000}"/>
    <cellStyle name="Input 3 9 2" xfId="6893" xr:uid="{00000000-0005-0000-0000-0000821B0000}"/>
    <cellStyle name="Input 3 9 2 2" xfId="9138" xr:uid="{00000000-0005-0000-0000-0000831B0000}"/>
    <cellStyle name="Input 3 9 2 2 2" xfId="14725" xr:uid="{00000000-0005-0000-0000-0000841B0000}"/>
    <cellStyle name="Input 3 9 2 3" xfId="10808" xr:uid="{00000000-0005-0000-0000-0000851B0000}"/>
    <cellStyle name="Input 3 9 2 3 2" xfId="16395" xr:uid="{00000000-0005-0000-0000-0000861B0000}"/>
    <cellStyle name="Input 3 9 2 4" xfId="12687" xr:uid="{00000000-0005-0000-0000-0000871B0000}"/>
    <cellStyle name="Input 3 9 3" xfId="8245" xr:uid="{00000000-0005-0000-0000-0000881B0000}"/>
    <cellStyle name="Input 3 9 3 2" xfId="13832" xr:uid="{00000000-0005-0000-0000-0000891B0000}"/>
    <cellStyle name="Input 3 9 4" xfId="9915" xr:uid="{00000000-0005-0000-0000-00008A1B0000}"/>
    <cellStyle name="Input 3 9 4 2" xfId="15502" xr:uid="{00000000-0005-0000-0000-00008B1B0000}"/>
    <cellStyle name="Input 3 9 5" xfId="11794" xr:uid="{00000000-0005-0000-0000-00008C1B0000}"/>
    <cellStyle name="Input 30" xfId="3821" xr:uid="{00000000-0005-0000-0000-00008D1B0000}"/>
    <cellStyle name="Input 30 2" xfId="6184" xr:uid="{00000000-0005-0000-0000-00008E1B0000}"/>
    <cellStyle name="Input 30 2 2" xfId="7080" xr:uid="{00000000-0005-0000-0000-00008F1B0000}"/>
    <cellStyle name="Input 30 2 2 2" xfId="9325" xr:uid="{00000000-0005-0000-0000-0000901B0000}"/>
    <cellStyle name="Input 30 2 2 2 2" xfId="14912" xr:uid="{00000000-0005-0000-0000-0000911B0000}"/>
    <cellStyle name="Input 30 2 2 3" xfId="10995" xr:uid="{00000000-0005-0000-0000-0000921B0000}"/>
    <cellStyle name="Input 30 2 2 3 2" xfId="16582" xr:uid="{00000000-0005-0000-0000-0000931B0000}"/>
    <cellStyle name="Input 30 2 2 4" xfId="12874" xr:uid="{00000000-0005-0000-0000-0000941B0000}"/>
    <cellStyle name="Input 30 2 3" xfId="8432" xr:uid="{00000000-0005-0000-0000-0000951B0000}"/>
    <cellStyle name="Input 30 2 3 2" xfId="14019" xr:uid="{00000000-0005-0000-0000-0000961B0000}"/>
    <cellStyle name="Input 30 2 4" xfId="10102" xr:uid="{00000000-0005-0000-0000-0000971B0000}"/>
    <cellStyle name="Input 30 2 4 2" xfId="15689" xr:uid="{00000000-0005-0000-0000-0000981B0000}"/>
    <cellStyle name="Input 30 2 5" xfId="11981" xr:uid="{00000000-0005-0000-0000-0000991B0000}"/>
    <cellStyle name="Input 30 3" xfId="6228" xr:uid="{00000000-0005-0000-0000-00009A1B0000}"/>
    <cellStyle name="Input 30 3 2" xfId="7124" xr:uid="{00000000-0005-0000-0000-00009B1B0000}"/>
    <cellStyle name="Input 30 3 2 2" xfId="9369" xr:uid="{00000000-0005-0000-0000-00009C1B0000}"/>
    <cellStyle name="Input 30 3 2 2 2" xfId="14956" xr:uid="{00000000-0005-0000-0000-00009D1B0000}"/>
    <cellStyle name="Input 30 3 2 3" xfId="11039" xr:uid="{00000000-0005-0000-0000-00009E1B0000}"/>
    <cellStyle name="Input 30 3 2 3 2" xfId="16626" xr:uid="{00000000-0005-0000-0000-00009F1B0000}"/>
    <cellStyle name="Input 30 3 2 4" xfId="12918" xr:uid="{00000000-0005-0000-0000-0000A01B0000}"/>
    <cellStyle name="Input 30 3 3" xfId="8476" xr:uid="{00000000-0005-0000-0000-0000A11B0000}"/>
    <cellStyle name="Input 30 3 3 2" xfId="14063" xr:uid="{00000000-0005-0000-0000-0000A21B0000}"/>
    <cellStyle name="Input 30 3 4" xfId="10146" xr:uid="{00000000-0005-0000-0000-0000A31B0000}"/>
    <cellStyle name="Input 30 3 4 2" xfId="15733" xr:uid="{00000000-0005-0000-0000-0000A41B0000}"/>
    <cellStyle name="Input 30 3 5" xfId="12025" xr:uid="{00000000-0005-0000-0000-0000A51B0000}"/>
    <cellStyle name="Input 30 4" xfId="6271" xr:uid="{00000000-0005-0000-0000-0000A61B0000}"/>
    <cellStyle name="Input 30 4 2" xfId="7167" xr:uid="{00000000-0005-0000-0000-0000A71B0000}"/>
    <cellStyle name="Input 30 4 2 2" xfId="9412" xr:uid="{00000000-0005-0000-0000-0000A81B0000}"/>
    <cellStyle name="Input 30 4 2 2 2" xfId="14999" xr:uid="{00000000-0005-0000-0000-0000A91B0000}"/>
    <cellStyle name="Input 30 4 2 3" xfId="11082" xr:uid="{00000000-0005-0000-0000-0000AA1B0000}"/>
    <cellStyle name="Input 30 4 2 3 2" xfId="16669" xr:uid="{00000000-0005-0000-0000-0000AB1B0000}"/>
    <cellStyle name="Input 30 4 2 4" xfId="12961" xr:uid="{00000000-0005-0000-0000-0000AC1B0000}"/>
    <cellStyle name="Input 30 4 3" xfId="8519" xr:uid="{00000000-0005-0000-0000-0000AD1B0000}"/>
    <cellStyle name="Input 30 4 3 2" xfId="14106" xr:uid="{00000000-0005-0000-0000-0000AE1B0000}"/>
    <cellStyle name="Input 30 4 4" xfId="10189" xr:uid="{00000000-0005-0000-0000-0000AF1B0000}"/>
    <cellStyle name="Input 30 4 4 2" xfId="15776" xr:uid="{00000000-0005-0000-0000-0000B01B0000}"/>
    <cellStyle name="Input 30 4 5" xfId="12068" xr:uid="{00000000-0005-0000-0000-0000B11B0000}"/>
    <cellStyle name="Input 30 5" xfId="6303" xr:uid="{00000000-0005-0000-0000-0000B21B0000}"/>
    <cellStyle name="Input 30 5 2" xfId="7197" xr:uid="{00000000-0005-0000-0000-0000B31B0000}"/>
    <cellStyle name="Input 30 5 2 2" xfId="9442" xr:uid="{00000000-0005-0000-0000-0000B41B0000}"/>
    <cellStyle name="Input 30 5 2 2 2" xfId="15029" xr:uid="{00000000-0005-0000-0000-0000B51B0000}"/>
    <cellStyle name="Input 30 5 2 3" xfId="11112" xr:uid="{00000000-0005-0000-0000-0000B61B0000}"/>
    <cellStyle name="Input 30 5 2 3 2" xfId="16699" xr:uid="{00000000-0005-0000-0000-0000B71B0000}"/>
    <cellStyle name="Input 30 5 2 4" xfId="12991" xr:uid="{00000000-0005-0000-0000-0000B81B0000}"/>
    <cellStyle name="Input 30 5 3" xfId="8549" xr:uid="{00000000-0005-0000-0000-0000B91B0000}"/>
    <cellStyle name="Input 30 5 3 2" xfId="14136" xr:uid="{00000000-0005-0000-0000-0000BA1B0000}"/>
    <cellStyle name="Input 30 5 4" xfId="10219" xr:uid="{00000000-0005-0000-0000-0000BB1B0000}"/>
    <cellStyle name="Input 30 5 4 2" xfId="15806" xr:uid="{00000000-0005-0000-0000-0000BC1B0000}"/>
    <cellStyle name="Input 30 5 5" xfId="12098" xr:uid="{00000000-0005-0000-0000-0000BD1B0000}"/>
    <cellStyle name="Input 30 6" xfId="6327" xr:uid="{00000000-0005-0000-0000-0000BE1B0000}"/>
    <cellStyle name="Input 30 6 2" xfId="7220" xr:uid="{00000000-0005-0000-0000-0000BF1B0000}"/>
    <cellStyle name="Input 30 6 2 2" xfId="9465" xr:uid="{00000000-0005-0000-0000-0000C01B0000}"/>
    <cellStyle name="Input 30 6 2 2 2" xfId="15052" xr:uid="{00000000-0005-0000-0000-0000C11B0000}"/>
    <cellStyle name="Input 30 6 2 3" xfId="11135" xr:uid="{00000000-0005-0000-0000-0000C21B0000}"/>
    <cellStyle name="Input 30 6 2 3 2" xfId="16722" xr:uid="{00000000-0005-0000-0000-0000C31B0000}"/>
    <cellStyle name="Input 30 6 2 4" xfId="13014" xr:uid="{00000000-0005-0000-0000-0000C41B0000}"/>
    <cellStyle name="Input 30 6 3" xfId="8572" xr:uid="{00000000-0005-0000-0000-0000C51B0000}"/>
    <cellStyle name="Input 30 6 3 2" xfId="14159" xr:uid="{00000000-0005-0000-0000-0000C61B0000}"/>
    <cellStyle name="Input 30 6 4" xfId="10242" xr:uid="{00000000-0005-0000-0000-0000C71B0000}"/>
    <cellStyle name="Input 30 6 4 2" xfId="15829" xr:uid="{00000000-0005-0000-0000-0000C81B0000}"/>
    <cellStyle name="Input 30 6 5" xfId="12121" xr:uid="{00000000-0005-0000-0000-0000C91B0000}"/>
    <cellStyle name="Input 31" xfId="7235" xr:uid="{00000000-0005-0000-0000-0000CA1B0000}"/>
    <cellStyle name="Input 32" xfId="7265" xr:uid="{00000000-0005-0000-0000-0000CB1B0000}"/>
    <cellStyle name="Input 4" xfId="1072" xr:uid="{00000000-0005-0000-0000-0000CC1B0000}"/>
    <cellStyle name="Input 4 2" xfId="3736" xr:uid="{00000000-0005-0000-0000-0000CD1B0000}"/>
    <cellStyle name="Input 4 2 2" xfId="6161" xr:uid="{00000000-0005-0000-0000-0000CE1B0000}"/>
    <cellStyle name="Input 4 2 2 2" xfId="7057" xr:uid="{00000000-0005-0000-0000-0000CF1B0000}"/>
    <cellStyle name="Input 4 2 2 2 2" xfId="9302" xr:uid="{00000000-0005-0000-0000-0000D01B0000}"/>
    <cellStyle name="Input 4 2 2 2 2 2" xfId="14889" xr:uid="{00000000-0005-0000-0000-0000D11B0000}"/>
    <cellStyle name="Input 4 2 2 2 3" xfId="10972" xr:uid="{00000000-0005-0000-0000-0000D21B0000}"/>
    <cellStyle name="Input 4 2 2 2 3 2" xfId="16559" xr:uid="{00000000-0005-0000-0000-0000D31B0000}"/>
    <cellStyle name="Input 4 2 2 2 4" xfId="12851" xr:uid="{00000000-0005-0000-0000-0000D41B0000}"/>
    <cellStyle name="Input 4 2 2 3" xfId="8409" xr:uid="{00000000-0005-0000-0000-0000D51B0000}"/>
    <cellStyle name="Input 4 2 2 3 2" xfId="13996" xr:uid="{00000000-0005-0000-0000-0000D61B0000}"/>
    <cellStyle name="Input 4 2 2 4" xfId="10079" xr:uid="{00000000-0005-0000-0000-0000D71B0000}"/>
    <cellStyle name="Input 4 2 2 4 2" xfId="15666" xr:uid="{00000000-0005-0000-0000-0000D81B0000}"/>
    <cellStyle name="Input 4 2 2 5" xfId="11958" xr:uid="{00000000-0005-0000-0000-0000D91B0000}"/>
    <cellStyle name="Input 4 2 3" xfId="6205" xr:uid="{00000000-0005-0000-0000-0000DA1B0000}"/>
    <cellStyle name="Input 4 2 3 2" xfId="7101" xr:uid="{00000000-0005-0000-0000-0000DB1B0000}"/>
    <cellStyle name="Input 4 2 3 2 2" xfId="9346" xr:uid="{00000000-0005-0000-0000-0000DC1B0000}"/>
    <cellStyle name="Input 4 2 3 2 2 2" xfId="14933" xr:uid="{00000000-0005-0000-0000-0000DD1B0000}"/>
    <cellStyle name="Input 4 2 3 2 3" xfId="11016" xr:uid="{00000000-0005-0000-0000-0000DE1B0000}"/>
    <cellStyle name="Input 4 2 3 2 3 2" xfId="16603" xr:uid="{00000000-0005-0000-0000-0000DF1B0000}"/>
    <cellStyle name="Input 4 2 3 2 4" xfId="12895" xr:uid="{00000000-0005-0000-0000-0000E01B0000}"/>
    <cellStyle name="Input 4 2 3 3" xfId="8453" xr:uid="{00000000-0005-0000-0000-0000E11B0000}"/>
    <cellStyle name="Input 4 2 3 3 2" xfId="14040" xr:uid="{00000000-0005-0000-0000-0000E21B0000}"/>
    <cellStyle name="Input 4 2 3 4" xfId="10123" xr:uid="{00000000-0005-0000-0000-0000E31B0000}"/>
    <cellStyle name="Input 4 2 3 4 2" xfId="15710" xr:uid="{00000000-0005-0000-0000-0000E41B0000}"/>
    <cellStyle name="Input 4 2 3 5" xfId="12002" xr:uid="{00000000-0005-0000-0000-0000E51B0000}"/>
    <cellStyle name="Input 4 2 4" xfId="6251" xr:uid="{00000000-0005-0000-0000-0000E61B0000}"/>
    <cellStyle name="Input 4 2 4 2" xfId="7147" xr:uid="{00000000-0005-0000-0000-0000E71B0000}"/>
    <cellStyle name="Input 4 2 4 2 2" xfId="9392" xr:uid="{00000000-0005-0000-0000-0000E81B0000}"/>
    <cellStyle name="Input 4 2 4 2 2 2" xfId="14979" xr:uid="{00000000-0005-0000-0000-0000E91B0000}"/>
    <cellStyle name="Input 4 2 4 2 3" xfId="11062" xr:uid="{00000000-0005-0000-0000-0000EA1B0000}"/>
    <cellStyle name="Input 4 2 4 2 3 2" xfId="16649" xr:uid="{00000000-0005-0000-0000-0000EB1B0000}"/>
    <cellStyle name="Input 4 2 4 2 4" xfId="12941" xr:uid="{00000000-0005-0000-0000-0000EC1B0000}"/>
    <cellStyle name="Input 4 2 4 3" xfId="8499" xr:uid="{00000000-0005-0000-0000-0000ED1B0000}"/>
    <cellStyle name="Input 4 2 4 3 2" xfId="14086" xr:uid="{00000000-0005-0000-0000-0000EE1B0000}"/>
    <cellStyle name="Input 4 2 4 4" xfId="10169" xr:uid="{00000000-0005-0000-0000-0000EF1B0000}"/>
    <cellStyle name="Input 4 2 4 4 2" xfId="15756" xr:uid="{00000000-0005-0000-0000-0000F01B0000}"/>
    <cellStyle name="Input 4 2 4 5" xfId="12048" xr:uid="{00000000-0005-0000-0000-0000F11B0000}"/>
    <cellStyle name="Input 4 2 5" xfId="6287" xr:uid="{00000000-0005-0000-0000-0000F21B0000}"/>
    <cellStyle name="Input 4 2 5 2" xfId="7183" xr:uid="{00000000-0005-0000-0000-0000F31B0000}"/>
    <cellStyle name="Input 4 2 5 2 2" xfId="9428" xr:uid="{00000000-0005-0000-0000-0000F41B0000}"/>
    <cellStyle name="Input 4 2 5 2 2 2" xfId="15015" xr:uid="{00000000-0005-0000-0000-0000F51B0000}"/>
    <cellStyle name="Input 4 2 5 2 3" xfId="11098" xr:uid="{00000000-0005-0000-0000-0000F61B0000}"/>
    <cellStyle name="Input 4 2 5 2 3 2" xfId="16685" xr:uid="{00000000-0005-0000-0000-0000F71B0000}"/>
    <cellStyle name="Input 4 2 5 2 4" xfId="12977" xr:uid="{00000000-0005-0000-0000-0000F81B0000}"/>
    <cellStyle name="Input 4 2 5 3" xfId="8535" xr:uid="{00000000-0005-0000-0000-0000F91B0000}"/>
    <cellStyle name="Input 4 2 5 3 2" xfId="14122" xr:uid="{00000000-0005-0000-0000-0000FA1B0000}"/>
    <cellStyle name="Input 4 2 5 4" xfId="10205" xr:uid="{00000000-0005-0000-0000-0000FB1B0000}"/>
    <cellStyle name="Input 4 2 5 4 2" xfId="15792" xr:uid="{00000000-0005-0000-0000-0000FC1B0000}"/>
    <cellStyle name="Input 4 2 5 5" xfId="12084" xr:uid="{00000000-0005-0000-0000-0000FD1B0000}"/>
    <cellStyle name="Input 4 2 6" xfId="5625" xr:uid="{00000000-0005-0000-0000-0000FE1B0000}"/>
    <cellStyle name="Input 4 2 6 2" xfId="6539" xr:uid="{00000000-0005-0000-0000-0000FF1B0000}"/>
    <cellStyle name="Input 4 2 6 2 2" xfId="8784" xr:uid="{00000000-0005-0000-0000-0000001C0000}"/>
    <cellStyle name="Input 4 2 6 2 2 2" xfId="14371" xr:uid="{00000000-0005-0000-0000-0000011C0000}"/>
    <cellStyle name="Input 4 2 6 2 3" xfId="10454" xr:uid="{00000000-0005-0000-0000-0000021C0000}"/>
    <cellStyle name="Input 4 2 6 2 3 2" xfId="16041" xr:uid="{00000000-0005-0000-0000-0000031C0000}"/>
    <cellStyle name="Input 4 2 6 2 4" xfId="12333" xr:uid="{00000000-0005-0000-0000-0000041C0000}"/>
    <cellStyle name="Input 4 2 6 3" xfId="7891" xr:uid="{00000000-0005-0000-0000-0000051C0000}"/>
    <cellStyle name="Input 4 2 6 3 2" xfId="13478" xr:uid="{00000000-0005-0000-0000-0000061C0000}"/>
    <cellStyle name="Input 4 2 6 4" xfId="9561" xr:uid="{00000000-0005-0000-0000-0000071C0000}"/>
    <cellStyle name="Input 4 2 6 4 2" xfId="15148" xr:uid="{00000000-0005-0000-0000-0000081C0000}"/>
    <cellStyle name="Input 4 2 6 5" xfId="11442" xr:uid="{00000000-0005-0000-0000-0000091C0000}"/>
    <cellStyle name="Input 4 3" xfId="3735" xr:uid="{00000000-0005-0000-0000-00000A1C0000}"/>
    <cellStyle name="Input 4 4" xfId="3319" xr:uid="{00000000-0005-0000-0000-00000B1C0000}"/>
    <cellStyle name="Input 4 4 2" xfId="6047" xr:uid="{00000000-0005-0000-0000-00000C1C0000}"/>
    <cellStyle name="Input 4 4 2 2" xfId="6945" xr:uid="{00000000-0005-0000-0000-00000D1C0000}"/>
    <cellStyle name="Input 4 4 2 2 2" xfId="9190" xr:uid="{00000000-0005-0000-0000-00000E1C0000}"/>
    <cellStyle name="Input 4 4 2 2 2 2" xfId="14777" xr:uid="{00000000-0005-0000-0000-00000F1C0000}"/>
    <cellStyle name="Input 4 4 2 2 3" xfId="10860" xr:uid="{00000000-0005-0000-0000-0000101C0000}"/>
    <cellStyle name="Input 4 4 2 2 3 2" xfId="16447" xr:uid="{00000000-0005-0000-0000-0000111C0000}"/>
    <cellStyle name="Input 4 4 2 2 4" xfId="12739" xr:uid="{00000000-0005-0000-0000-0000121C0000}"/>
    <cellStyle name="Input 4 4 2 3" xfId="8297" xr:uid="{00000000-0005-0000-0000-0000131C0000}"/>
    <cellStyle name="Input 4 4 2 3 2" xfId="13884" xr:uid="{00000000-0005-0000-0000-0000141C0000}"/>
    <cellStyle name="Input 4 4 2 4" xfId="9967" xr:uid="{00000000-0005-0000-0000-0000151C0000}"/>
    <cellStyle name="Input 4 4 2 4 2" xfId="15554" xr:uid="{00000000-0005-0000-0000-0000161C0000}"/>
    <cellStyle name="Input 4 4 2 5" xfId="11846" xr:uid="{00000000-0005-0000-0000-0000171C0000}"/>
    <cellStyle name="Input 4 4 3" xfId="5917" xr:uid="{00000000-0005-0000-0000-0000181C0000}"/>
    <cellStyle name="Input 4 4 3 2" xfId="6820" xr:uid="{00000000-0005-0000-0000-0000191C0000}"/>
    <cellStyle name="Input 4 4 3 2 2" xfId="9065" xr:uid="{00000000-0005-0000-0000-00001A1C0000}"/>
    <cellStyle name="Input 4 4 3 2 2 2" xfId="14652" xr:uid="{00000000-0005-0000-0000-00001B1C0000}"/>
    <cellStyle name="Input 4 4 3 2 3" xfId="10735" xr:uid="{00000000-0005-0000-0000-00001C1C0000}"/>
    <cellStyle name="Input 4 4 3 2 3 2" xfId="16322" xr:uid="{00000000-0005-0000-0000-00001D1C0000}"/>
    <cellStyle name="Input 4 4 3 2 4" xfId="12614" xr:uid="{00000000-0005-0000-0000-00001E1C0000}"/>
    <cellStyle name="Input 4 4 3 3" xfId="8172" xr:uid="{00000000-0005-0000-0000-00001F1C0000}"/>
    <cellStyle name="Input 4 4 3 3 2" xfId="13759" xr:uid="{00000000-0005-0000-0000-0000201C0000}"/>
    <cellStyle name="Input 4 4 3 4" xfId="9842" xr:uid="{00000000-0005-0000-0000-0000211C0000}"/>
    <cellStyle name="Input 4 4 3 4 2" xfId="15429" xr:uid="{00000000-0005-0000-0000-0000221C0000}"/>
    <cellStyle name="Input 4 4 3 5" xfId="11721" xr:uid="{00000000-0005-0000-0000-0000231C0000}"/>
    <cellStyle name="Input 4 4 4" xfId="6130" xr:uid="{00000000-0005-0000-0000-0000241C0000}"/>
    <cellStyle name="Input 4 4 4 2" xfId="7028" xr:uid="{00000000-0005-0000-0000-0000251C0000}"/>
    <cellStyle name="Input 4 4 4 2 2" xfId="9273" xr:uid="{00000000-0005-0000-0000-0000261C0000}"/>
    <cellStyle name="Input 4 4 4 2 2 2" xfId="14860" xr:uid="{00000000-0005-0000-0000-0000271C0000}"/>
    <cellStyle name="Input 4 4 4 2 3" xfId="10943" xr:uid="{00000000-0005-0000-0000-0000281C0000}"/>
    <cellStyle name="Input 4 4 4 2 3 2" xfId="16530" xr:uid="{00000000-0005-0000-0000-0000291C0000}"/>
    <cellStyle name="Input 4 4 4 2 4" xfId="12822" xr:uid="{00000000-0005-0000-0000-00002A1C0000}"/>
    <cellStyle name="Input 4 4 4 3" xfId="8380" xr:uid="{00000000-0005-0000-0000-00002B1C0000}"/>
    <cellStyle name="Input 4 4 4 3 2" xfId="13967" xr:uid="{00000000-0005-0000-0000-00002C1C0000}"/>
    <cellStyle name="Input 4 4 4 4" xfId="10050" xr:uid="{00000000-0005-0000-0000-00002D1C0000}"/>
    <cellStyle name="Input 4 4 4 4 2" xfId="15637" xr:uid="{00000000-0005-0000-0000-00002E1C0000}"/>
    <cellStyle name="Input 4 4 4 5" xfId="11929" xr:uid="{00000000-0005-0000-0000-00002F1C0000}"/>
    <cellStyle name="Input 4 4 5" xfId="5981" xr:uid="{00000000-0005-0000-0000-0000301C0000}"/>
    <cellStyle name="Input 4 4 5 2" xfId="6882" xr:uid="{00000000-0005-0000-0000-0000311C0000}"/>
    <cellStyle name="Input 4 4 5 2 2" xfId="9127" xr:uid="{00000000-0005-0000-0000-0000321C0000}"/>
    <cellStyle name="Input 4 4 5 2 2 2" xfId="14714" xr:uid="{00000000-0005-0000-0000-0000331C0000}"/>
    <cellStyle name="Input 4 4 5 2 3" xfId="10797" xr:uid="{00000000-0005-0000-0000-0000341C0000}"/>
    <cellStyle name="Input 4 4 5 2 3 2" xfId="16384" xr:uid="{00000000-0005-0000-0000-0000351C0000}"/>
    <cellStyle name="Input 4 4 5 2 4" xfId="12676" xr:uid="{00000000-0005-0000-0000-0000361C0000}"/>
    <cellStyle name="Input 4 4 5 3" xfId="8234" xr:uid="{00000000-0005-0000-0000-0000371C0000}"/>
    <cellStyle name="Input 4 4 5 3 2" xfId="13821" xr:uid="{00000000-0005-0000-0000-0000381C0000}"/>
    <cellStyle name="Input 4 4 5 4" xfId="9904" xr:uid="{00000000-0005-0000-0000-0000391C0000}"/>
    <cellStyle name="Input 4 4 5 4 2" xfId="15491" xr:uid="{00000000-0005-0000-0000-00003A1C0000}"/>
    <cellStyle name="Input 4 4 5 5" xfId="11783" xr:uid="{00000000-0005-0000-0000-00003B1C0000}"/>
    <cellStyle name="Input 4 4 6" xfId="5750" xr:uid="{00000000-0005-0000-0000-00003C1C0000}"/>
    <cellStyle name="Input 4 4 6 2" xfId="6658" xr:uid="{00000000-0005-0000-0000-00003D1C0000}"/>
    <cellStyle name="Input 4 4 6 2 2" xfId="8903" xr:uid="{00000000-0005-0000-0000-00003E1C0000}"/>
    <cellStyle name="Input 4 4 6 2 2 2" xfId="14490" xr:uid="{00000000-0005-0000-0000-00003F1C0000}"/>
    <cellStyle name="Input 4 4 6 2 3" xfId="10573" xr:uid="{00000000-0005-0000-0000-0000401C0000}"/>
    <cellStyle name="Input 4 4 6 2 3 2" xfId="16160" xr:uid="{00000000-0005-0000-0000-0000411C0000}"/>
    <cellStyle name="Input 4 4 6 2 4" xfId="12452" xr:uid="{00000000-0005-0000-0000-0000421C0000}"/>
    <cellStyle name="Input 4 4 6 3" xfId="8010" xr:uid="{00000000-0005-0000-0000-0000431C0000}"/>
    <cellStyle name="Input 4 4 6 3 2" xfId="13597" xr:uid="{00000000-0005-0000-0000-0000441C0000}"/>
    <cellStyle name="Input 4 4 6 4" xfId="9680" xr:uid="{00000000-0005-0000-0000-0000451C0000}"/>
    <cellStyle name="Input 4 4 6 4 2" xfId="15267" xr:uid="{00000000-0005-0000-0000-0000461C0000}"/>
    <cellStyle name="Input 4 4 6 5" xfId="11559" xr:uid="{00000000-0005-0000-0000-0000471C0000}"/>
    <cellStyle name="Input 4 5" xfId="5574" xr:uid="{00000000-0005-0000-0000-0000481C0000}"/>
    <cellStyle name="Input 4 5 2" xfId="6489" xr:uid="{00000000-0005-0000-0000-0000491C0000}"/>
    <cellStyle name="Input 4 5 2 2" xfId="8734" xr:uid="{00000000-0005-0000-0000-00004A1C0000}"/>
    <cellStyle name="Input 4 5 2 2 2" xfId="14321" xr:uid="{00000000-0005-0000-0000-00004B1C0000}"/>
    <cellStyle name="Input 4 5 2 3" xfId="10404" xr:uid="{00000000-0005-0000-0000-00004C1C0000}"/>
    <cellStyle name="Input 4 5 2 3 2" xfId="15991" xr:uid="{00000000-0005-0000-0000-00004D1C0000}"/>
    <cellStyle name="Input 4 5 2 4" xfId="12283" xr:uid="{00000000-0005-0000-0000-00004E1C0000}"/>
    <cellStyle name="Input 4 5 3" xfId="7841" xr:uid="{00000000-0005-0000-0000-00004F1C0000}"/>
    <cellStyle name="Input 4 5 3 2" xfId="13428" xr:uid="{00000000-0005-0000-0000-0000501C0000}"/>
    <cellStyle name="Input 4 5 4" xfId="9511" xr:uid="{00000000-0005-0000-0000-0000511C0000}"/>
    <cellStyle name="Input 4 5 4 2" xfId="15098" xr:uid="{00000000-0005-0000-0000-0000521C0000}"/>
    <cellStyle name="Input 4 5 5" xfId="11392" xr:uid="{00000000-0005-0000-0000-0000531C0000}"/>
    <cellStyle name="Input 4 6" xfId="6187" xr:uid="{00000000-0005-0000-0000-0000541C0000}"/>
    <cellStyle name="Input 4 6 2" xfId="7083" xr:uid="{00000000-0005-0000-0000-0000551C0000}"/>
    <cellStyle name="Input 4 6 2 2" xfId="9328" xr:uid="{00000000-0005-0000-0000-0000561C0000}"/>
    <cellStyle name="Input 4 6 2 2 2" xfId="14915" xr:uid="{00000000-0005-0000-0000-0000571C0000}"/>
    <cellStyle name="Input 4 6 2 3" xfId="10998" xr:uid="{00000000-0005-0000-0000-0000581C0000}"/>
    <cellStyle name="Input 4 6 2 3 2" xfId="16585" xr:uid="{00000000-0005-0000-0000-0000591C0000}"/>
    <cellStyle name="Input 4 6 2 4" xfId="12877" xr:uid="{00000000-0005-0000-0000-00005A1C0000}"/>
    <cellStyle name="Input 4 6 3" xfId="8435" xr:uid="{00000000-0005-0000-0000-00005B1C0000}"/>
    <cellStyle name="Input 4 6 3 2" xfId="14022" xr:uid="{00000000-0005-0000-0000-00005C1C0000}"/>
    <cellStyle name="Input 4 6 4" xfId="10105" xr:uid="{00000000-0005-0000-0000-00005D1C0000}"/>
    <cellStyle name="Input 4 6 4 2" xfId="15692" xr:uid="{00000000-0005-0000-0000-00005E1C0000}"/>
    <cellStyle name="Input 4 6 5" xfId="11984" xr:uid="{00000000-0005-0000-0000-00005F1C0000}"/>
    <cellStyle name="Input 4 7" xfId="6231" xr:uid="{00000000-0005-0000-0000-0000601C0000}"/>
    <cellStyle name="Input 4 7 2" xfId="7127" xr:uid="{00000000-0005-0000-0000-0000611C0000}"/>
    <cellStyle name="Input 4 7 2 2" xfId="9372" xr:uid="{00000000-0005-0000-0000-0000621C0000}"/>
    <cellStyle name="Input 4 7 2 2 2" xfId="14959" xr:uid="{00000000-0005-0000-0000-0000631C0000}"/>
    <cellStyle name="Input 4 7 2 3" xfId="11042" xr:uid="{00000000-0005-0000-0000-0000641C0000}"/>
    <cellStyle name="Input 4 7 2 3 2" xfId="16629" xr:uid="{00000000-0005-0000-0000-0000651C0000}"/>
    <cellStyle name="Input 4 7 2 4" xfId="12921" xr:uid="{00000000-0005-0000-0000-0000661C0000}"/>
    <cellStyle name="Input 4 7 3" xfId="8479" xr:uid="{00000000-0005-0000-0000-0000671C0000}"/>
    <cellStyle name="Input 4 7 3 2" xfId="14066" xr:uid="{00000000-0005-0000-0000-0000681C0000}"/>
    <cellStyle name="Input 4 7 4" xfId="10149" xr:uid="{00000000-0005-0000-0000-0000691C0000}"/>
    <cellStyle name="Input 4 7 4 2" xfId="15736" xr:uid="{00000000-0005-0000-0000-00006A1C0000}"/>
    <cellStyle name="Input 4 7 5" xfId="12028" xr:uid="{00000000-0005-0000-0000-00006B1C0000}"/>
    <cellStyle name="Input 4 8" xfId="6274" xr:uid="{00000000-0005-0000-0000-00006C1C0000}"/>
    <cellStyle name="Input 4 8 2" xfId="7170" xr:uid="{00000000-0005-0000-0000-00006D1C0000}"/>
    <cellStyle name="Input 4 8 2 2" xfId="9415" xr:uid="{00000000-0005-0000-0000-00006E1C0000}"/>
    <cellStyle name="Input 4 8 2 2 2" xfId="15002" xr:uid="{00000000-0005-0000-0000-00006F1C0000}"/>
    <cellStyle name="Input 4 8 2 3" xfId="11085" xr:uid="{00000000-0005-0000-0000-0000701C0000}"/>
    <cellStyle name="Input 4 8 2 3 2" xfId="16672" xr:uid="{00000000-0005-0000-0000-0000711C0000}"/>
    <cellStyle name="Input 4 8 2 4" xfId="12964" xr:uid="{00000000-0005-0000-0000-0000721C0000}"/>
    <cellStyle name="Input 4 8 3" xfId="8522" xr:uid="{00000000-0005-0000-0000-0000731C0000}"/>
    <cellStyle name="Input 4 8 3 2" xfId="14109" xr:uid="{00000000-0005-0000-0000-0000741C0000}"/>
    <cellStyle name="Input 4 8 4" xfId="10192" xr:uid="{00000000-0005-0000-0000-0000751C0000}"/>
    <cellStyle name="Input 4 8 4 2" xfId="15779" xr:uid="{00000000-0005-0000-0000-0000761C0000}"/>
    <cellStyle name="Input 4 8 5" xfId="12071" xr:uid="{00000000-0005-0000-0000-0000771C0000}"/>
    <cellStyle name="Input 4 9" xfId="5959" xr:uid="{00000000-0005-0000-0000-0000781C0000}"/>
    <cellStyle name="Input 4 9 2" xfId="6862" xr:uid="{00000000-0005-0000-0000-0000791C0000}"/>
    <cellStyle name="Input 4 9 2 2" xfId="9107" xr:uid="{00000000-0005-0000-0000-00007A1C0000}"/>
    <cellStyle name="Input 4 9 2 2 2" xfId="14694" xr:uid="{00000000-0005-0000-0000-00007B1C0000}"/>
    <cellStyle name="Input 4 9 2 3" xfId="10777" xr:uid="{00000000-0005-0000-0000-00007C1C0000}"/>
    <cellStyle name="Input 4 9 2 3 2" xfId="16364" xr:uid="{00000000-0005-0000-0000-00007D1C0000}"/>
    <cellStyle name="Input 4 9 2 4" xfId="12656" xr:uid="{00000000-0005-0000-0000-00007E1C0000}"/>
    <cellStyle name="Input 4 9 3" xfId="8214" xr:uid="{00000000-0005-0000-0000-00007F1C0000}"/>
    <cellStyle name="Input 4 9 3 2" xfId="13801" xr:uid="{00000000-0005-0000-0000-0000801C0000}"/>
    <cellStyle name="Input 4 9 4" xfId="9884" xr:uid="{00000000-0005-0000-0000-0000811C0000}"/>
    <cellStyle name="Input 4 9 4 2" xfId="15471" xr:uid="{00000000-0005-0000-0000-0000821C0000}"/>
    <cellStyle name="Input 4 9 5" xfId="11763" xr:uid="{00000000-0005-0000-0000-0000831C0000}"/>
    <cellStyle name="Input 5" xfId="1887" xr:uid="{00000000-0005-0000-0000-0000841C0000}"/>
    <cellStyle name="Input 5 2" xfId="3738" xr:uid="{00000000-0005-0000-0000-0000851C0000}"/>
    <cellStyle name="Input 5 2 2" xfId="6163" xr:uid="{00000000-0005-0000-0000-0000861C0000}"/>
    <cellStyle name="Input 5 2 2 2" xfId="7059" xr:uid="{00000000-0005-0000-0000-0000871C0000}"/>
    <cellStyle name="Input 5 2 2 2 2" xfId="9304" xr:uid="{00000000-0005-0000-0000-0000881C0000}"/>
    <cellStyle name="Input 5 2 2 2 2 2" xfId="14891" xr:uid="{00000000-0005-0000-0000-0000891C0000}"/>
    <cellStyle name="Input 5 2 2 2 3" xfId="10974" xr:uid="{00000000-0005-0000-0000-00008A1C0000}"/>
    <cellStyle name="Input 5 2 2 2 3 2" xfId="16561" xr:uid="{00000000-0005-0000-0000-00008B1C0000}"/>
    <cellStyle name="Input 5 2 2 2 4" xfId="12853" xr:uid="{00000000-0005-0000-0000-00008C1C0000}"/>
    <cellStyle name="Input 5 2 2 3" xfId="8411" xr:uid="{00000000-0005-0000-0000-00008D1C0000}"/>
    <cellStyle name="Input 5 2 2 3 2" xfId="13998" xr:uid="{00000000-0005-0000-0000-00008E1C0000}"/>
    <cellStyle name="Input 5 2 2 4" xfId="10081" xr:uid="{00000000-0005-0000-0000-00008F1C0000}"/>
    <cellStyle name="Input 5 2 2 4 2" xfId="15668" xr:uid="{00000000-0005-0000-0000-0000901C0000}"/>
    <cellStyle name="Input 5 2 2 5" xfId="11960" xr:uid="{00000000-0005-0000-0000-0000911C0000}"/>
    <cellStyle name="Input 5 2 3" xfId="6207" xr:uid="{00000000-0005-0000-0000-0000921C0000}"/>
    <cellStyle name="Input 5 2 3 2" xfId="7103" xr:uid="{00000000-0005-0000-0000-0000931C0000}"/>
    <cellStyle name="Input 5 2 3 2 2" xfId="9348" xr:uid="{00000000-0005-0000-0000-0000941C0000}"/>
    <cellStyle name="Input 5 2 3 2 2 2" xfId="14935" xr:uid="{00000000-0005-0000-0000-0000951C0000}"/>
    <cellStyle name="Input 5 2 3 2 3" xfId="11018" xr:uid="{00000000-0005-0000-0000-0000961C0000}"/>
    <cellStyle name="Input 5 2 3 2 3 2" xfId="16605" xr:uid="{00000000-0005-0000-0000-0000971C0000}"/>
    <cellStyle name="Input 5 2 3 2 4" xfId="12897" xr:uid="{00000000-0005-0000-0000-0000981C0000}"/>
    <cellStyle name="Input 5 2 3 3" xfId="8455" xr:uid="{00000000-0005-0000-0000-0000991C0000}"/>
    <cellStyle name="Input 5 2 3 3 2" xfId="14042" xr:uid="{00000000-0005-0000-0000-00009A1C0000}"/>
    <cellStyle name="Input 5 2 3 4" xfId="10125" xr:uid="{00000000-0005-0000-0000-00009B1C0000}"/>
    <cellStyle name="Input 5 2 3 4 2" xfId="15712" xr:uid="{00000000-0005-0000-0000-00009C1C0000}"/>
    <cellStyle name="Input 5 2 3 5" xfId="12004" xr:uid="{00000000-0005-0000-0000-00009D1C0000}"/>
    <cellStyle name="Input 5 2 4" xfId="6253" xr:uid="{00000000-0005-0000-0000-00009E1C0000}"/>
    <cellStyle name="Input 5 2 4 2" xfId="7149" xr:uid="{00000000-0005-0000-0000-00009F1C0000}"/>
    <cellStyle name="Input 5 2 4 2 2" xfId="9394" xr:uid="{00000000-0005-0000-0000-0000A01C0000}"/>
    <cellStyle name="Input 5 2 4 2 2 2" xfId="14981" xr:uid="{00000000-0005-0000-0000-0000A11C0000}"/>
    <cellStyle name="Input 5 2 4 2 3" xfId="11064" xr:uid="{00000000-0005-0000-0000-0000A21C0000}"/>
    <cellStyle name="Input 5 2 4 2 3 2" xfId="16651" xr:uid="{00000000-0005-0000-0000-0000A31C0000}"/>
    <cellStyle name="Input 5 2 4 2 4" xfId="12943" xr:uid="{00000000-0005-0000-0000-0000A41C0000}"/>
    <cellStyle name="Input 5 2 4 3" xfId="8501" xr:uid="{00000000-0005-0000-0000-0000A51C0000}"/>
    <cellStyle name="Input 5 2 4 3 2" xfId="14088" xr:uid="{00000000-0005-0000-0000-0000A61C0000}"/>
    <cellStyle name="Input 5 2 4 4" xfId="10171" xr:uid="{00000000-0005-0000-0000-0000A71C0000}"/>
    <cellStyle name="Input 5 2 4 4 2" xfId="15758" xr:uid="{00000000-0005-0000-0000-0000A81C0000}"/>
    <cellStyle name="Input 5 2 4 5" xfId="12050" xr:uid="{00000000-0005-0000-0000-0000A91C0000}"/>
    <cellStyle name="Input 5 2 5" xfId="6289" xr:uid="{00000000-0005-0000-0000-0000AA1C0000}"/>
    <cellStyle name="Input 5 2 5 2" xfId="7185" xr:uid="{00000000-0005-0000-0000-0000AB1C0000}"/>
    <cellStyle name="Input 5 2 5 2 2" xfId="9430" xr:uid="{00000000-0005-0000-0000-0000AC1C0000}"/>
    <cellStyle name="Input 5 2 5 2 2 2" xfId="15017" xr:uid="{00000000-0005-0000-0000-0000AD1C0000}"/>
    <cellStyle name="Input 5 2 5 2 3" xfId="11100" xr:uid="{00000000-0005-0000-0000-0000AE1C0000}"/>
    <cellStyle name="Input 5 2 5 2 3 2" xfId="16687" xr:uid="{00000000-0005-0000-0000-0000AF1C0000}"/>
    <cellStyle name="Input 5 2 5 2 4" xfId="12979" xr:uid="{00000000-0005-0000-0000-0000B01C0000}"/>
    <cellStyle name="Input 5 2 5 3" xfId="8537" xr:uid="{00000000-0005-0000-0000-0000B11C0000}"/>
    <cellStyle name="Input 5 2 5 3 2" xfId="14124" xr:uid="{00000000-0005-0000-0000-0000B21C0000}"/>
    <cellStyle name="Input 5 2 5 4" xfId="10207" xr:uid="{00000000-0005-0000-0000-0000B31C0000}"/>
    <cellStyle name="Input 5 2 5 4 2" xfId="15794" xr:uid="{00000000-0005-0000-0000-0000B41C0000}"/>
    <cellStyle name="Input 5 2 5 5" xfId="12086" xr:uid="{00000000-0005-0000-0000-0000B51C0000}"/>
    <cellStyle name="Input 5 2 6" xfId="5950" xr:uid="{00000000-0005-0000-0000-0000B61C0000}"/>
    <cellStyle name="Input 5 2 6 2" xfId="6853" xr:uid="{00000000-0005-0000-0000-0000B71C0000}"/>
    <cellStyle name="Input 5 2 6 2 2" xfId="9098" xr:uid="{00000000-0005-0000-0000-0000B81C0000}"/>
    <cellStyle name="Input 5 2 6 2 2 2" xfId="14685" xr:uid="{00000000-0005-0000-0000-0000B91C0000}"/>
    <cellStyle name="Input 5 2 6 2 3" xfId="10768" xr:uid="{00000000-0005-0000-0000-0000BA1C0000}"/>
    <cellStyle name="Input 5 2 6 2 3 2" xfId="16355" xr:uid="{00000000-0005-0000-0000-0000BB1C0000}"/>
    <cellStyle name="Input 5 2 6 2 4" xfId="12647" xr:uid="{00000000-0005-0000-0000-0000BC1C0000}"/>
    <cellStyle name="Input 5 2 6 3" xfId="8205" xr:uid="{00000000-0005-0000-0000-0000BD1C0000}"/>
    <cellStyle name="Input 5 2 6 3 2" xfId="13792" xr:uid="{00000000-0005-0000-0000-0000BE1C0000}"/>
    <cellStyle name="Input 5 2 6 4" xfId="9875" xr:uid="{00000000-0005-0000-0000-0000BF1C0000}"/>
    <cellStyle name="Input 5 2 6 4 2" xfId="15462" xr:uid="{00000000-0005-0000-0000-0000C01C0000}"/>
    <cellStyle name="Input 5 2 6 5" xfId="11754" xr:uid="{00000000-0005-0000-0000-0000C11C0000}"/>
    <cellStyle name="Input 5 3" xfId="3737" xr:uid="{00000000-0005-0000-0000-0000C21C0000}"/>
    <cellStyle name="Input 5 3 2" xfId="6162" xr:uid="{00000000-0005-0000-0000-0000C31C0000}"/>
    <cellStyle name="Input 5 3 2 2" xfId="7058" xr:uid="{00000000-0005-0000-0000-0000C41C0000}"/>
    <cellStyle name="Input 5 3 2 2 2" xfId="9303" xr:uid="{00000000-0005-0000-0000-0000C51C0000}"/>
    <cellStyle name="Input 5 3 2 2 2 2" xfId="14890" xr:uid="{00000000-0005-0000-0000-0000C61C0000}"/>
    <cellStyle name="Input 5 3 2 2 3" xfId="10973" xr:uid="{00000000-0005-0000-0000-0000C71C0000}"/>
    <cellStyle name="Input 5 3 2 2 3 2" xfId="16560" xr:uid="{00000000-0005-0000-0000-0000C81C0000}"/>
    <cellStyle name="Input 5 3 2 2 4" xfId="12852" xr:uid="{00000000-0005-0000-0000-0000C91C0000}"/>
    <cellStyle name="Input 5 3 2 3" xfId="8410" xr:uid="{00000000-0005-0000-0000-0000CA1C0000}"/>
    <cellStyle name="Input 5 3 2 3 2" xfId="13997" xr:uid="{00000000-0005-0000-0000-0000CB1C0000}"/>
    <cellStyle name="Input 5 3 2 4" xfId="10080" xr:uid="{00000000-0005-0000-0000-0000CC1C0000}"/>
    <cellStyle name="Input 5 3 2 4 2" xfId="15667" xr:uid="{00000000-0005-0000-0000-0000CD1C0000}"/>
    <cellStyle name="Input 5 3 2 5" xfId="11959" xr:uid="{00000000-0005-0000-0000-0000CE1C0000}"/>
    <cellStyle name="Input 5 3 3" xfId="6206" xr:uid="{00000000-0005-0000-0000-0000CF1C0000}"/>
    <cellStyle name="Input 5 3 3 2" xfId="7102" xr:uid="{00000000-0005-0000-0000-0000D01C0000}"/>
    <cellStyle name="Input 5 3 3 2 2" xfId="9347" xr:uid="{00000000-0005-0000-0000-0000D11C0000}"/>
    <cellStyle name="Input 5 3 3 2 2 2" xfId="14934" xr:uid="{00000000-0005-0000-0000-0000D21C0000}"/>
    <cellStyle name="Input 5 3 3 2 3" xfId="11017" xr:uid="{00000000-0005-0000-0000-0000D31C0000}"/>
    <cellStyle name="Input 5 3 3 2 3 2" xfId="16604" xr:uid="{00000000-0005-0000-0000-0000D41C0000}"/>
    <cellStyle name="Input 5 3 3 2 4" xfId="12896" xr:uid="{00000000-0005-0000-0000-0000D51C0000}"/>
    <cellStyle name="Input 5 3 3 3" xfId="8454" xr:uid="{00000000-0005-0000-0000-0000D61C0000}"/>
    <cellStyle name="Input 5 3 3 3 2" xfId="14041" xr:uid="{00000000-0005-0000-0000-0000D71C0000}"/>
    <cellStyle name="Input 5 3 3 4" xfId="10124" xr:uid="{00000000-0005-0000-0000-0000D81C0000}"/>
    <cellStyle name="Input 5 3 3 4 2" xfId="15711" xr:uid="{00000000-0005-0000-0000-0000D91C0000}"/>
    <cellStyle name="Input 5 3 3 5" xfId="12003" xr:uid="{00000000-0005-0000-0000-0000DA1C0000}"/>
    <cellStyle name="Input 5 3 4" xfId="6252" xr:uid="{00000000-0005-0000-0000-0000DB1C0000}"/>
    <cellStyle name="Input 5 3 4 2" xfId="7148" xr:uid="{00000000-0005-0000-0000-0000DC1C0000}"/>
    <cellStyle name="Input 5 3 4 2 2" xfId="9393" xr:uid="{00000000-0005-0000-0000-0000DD1C0000}"/>
    <cellStyle name="Input 5 3 4 2 2 2" xfId="14980" xr:uid="{00000000-0005-0000-0000-0000DE1C0000}"/>
    <cellStyle name="Input 5 3 4 2 3" xfId="11063" xr:uid="{00000000-0005-0000-0000-0000DF1C0000}"/>
    <cellStyle name="Input 5 3 4 2 3 2" xfId="16650" xr:uid="{00000000-0005-0000-0000-0000E01C0000}"/>
    <cellStyle name="Input 5 3 4 2 4" xfId="12942" xr:uid="{00000000-0005-0000-0000-0000E11C0000}"/>
    <cellStyle name="Input 5 3 4 3" xfId="8500" xr:uid="{00000000-0005-0000-0000-0000E21C0000}"/>
    <cellStyle name="Input 5 3 4 3 2" xfId="14087" xr:uid="{00000000-0005-0000-0000-0000E31C0000}"/>
    <cellStyle name="Input 5 3 4 4" xfId="10170" xr:uid="{00000000-0005-0000-0000-0000E41C0000}"/>
    <cellStyle name="Input 5 3 4 4 2" xfId="15757" xr:uid="{00000000-0005-0000-0000-0000E51C0000}"/>
    <cellStyle name="Input 5 3 4 5" xfId="12049" xr:uid="{00000000-0005-0000-0000-0000E61C0000}"/>
    <cellStyle name="Input 5 3 5" xfId="6288" xr:uid="{00000000-0005-0000-0000-0000E71C0000}"/>
    <cellStyle name="Input 5 3 5 2" xfId="7184" xr:uid="{00000000-0005-0000-0000-0000E81C0000}"/>
    <cellStyle name="Input 5 3 5 2 2" xfId="9429" xr:uid="{00000000-0005-0000-0000-0000E91C0000}"/>
    <cellStyle name="Input 5 3 5 2 2 2" xfId="15016" xr:uid="{00000000-0005-0000-0000-0000EA1C0000}"/>
    <cellStyle name="Input 5 3 5 2 3" xfId="11099" xr:uid="{00000000-0005-0000-0000-0000EB1C0000}"/>
    <cellStyle name="Input 5 3 5 2 3 2" xfId="16686" xr:uid="{00000000-0005-0000-0000-0000EC1C0000}"/>
    <cellStyle name="Input 5 3 5 2 4" xfId="12978" xr:uid="{00000000-0005-0000-0000-0000ED1C0000}"/>
    <cellStyle name="Input 5 3 5 3" xfId="8536" xr:uid="{00000000-0005-0000-0000-0000EE1C0000}"/>
    <cellStyle name="Input 5 3 5 3 2" xfId="14123" xr:uid="{00000000-0005-0000-0000-0000EF1C0000}"/>
    <cellStyle name="Input 5 3 5 4" xfId="10206" xr:uid="{00000000-0005-0000-0000-0000F01C0000}"/>
    <cellStyle name="Input 5 3 5 4 2" xfId="15793" xr:uid="{00000000-0005-0000-0000-0000F11C0000}"/>
    <cellStyle name="Input 5 3 5 5" xfId="12085" xr:uid="{00000000-0005-0000-0000-0000F21C0000}"/>
    <cellStyle name="Input 5 3 6" xfId="5974" xr:uid="{00000000-0005-0000-0000-0000F31C0000}"/>
    <cellStyle name="Input 5 3 6 2" xfId="6875" xr:uid="{00000000-0005-0000-0000-0000F41C0000}"/>
    <cellStyle name="Input 5 3 6 2 2" xfId="9120" xr:uid="{00000000-0005-0000-0000-0000F51C0000}"/>
    <cellStyle name="Input 5 3 6 2 2 2" xfId="14707" xr:uid="{00000000-0005-0000-0000-0000F61C0000}"/>
    <cellStyle name="Input 5 3 6 2 3" xfId="10790" xr:uid="{00000000-0005-0000-0000-0000F71C0000}"/>
    <cellStyle name="Input 5 3 6 2 3 2" xfId="16377" xr:uid="{00000000-0005-0000-0000-0000F81C0000}"/>
    <cellStyle name="Input 5 3 6 2 4" xfId="12669" xr:uid="{00000000-0005-0000-0000-0000F91C0000}"/>
    <cellStyle name="Input 5 3 6 3" xfId="8227" xr:uid="{00000000-0005-0000-0000-0000FA1C0000}"/>
    <cellStyle name="Input 5 3 6 3 2" xfId="13814" xr:uid="{00000000-0005-0000-0000-0000FB1C0000}"/>
    <cellStyle name="Input 5 3 6 4" xfId="9897" xr:uid="{00000000-0005-0000-0000-0000FC1C0000}"/>
    <cellStyle name="Input 5 3 6 4 2" xfId="15484" xr:uid="{00000000-0005-0000-0000-0000FD1C0000}"/>
    <cellStyle name="Input 5 3 6 5" xfId="11776" xr:uid="{00000000-0005-0000-0000-0000FE1C0000}"/>
    <cellStyle name="Input 5 4" xfId="5728" xr:uid="{00000000-0005-0000-0000-0000FF1C0000}"/>
    <cellStyle name="Input 5 4 2" xfId="6636" xr:uid="{00000000-0005-0000-0000-0000001D0000}"/>
    <cellStyle name="Input 5 4 2 2" xfId="8881" xr:uid="{00000000-0005-0000-0000-0000011D0000}"/>
    <cellStyle name="Input 5 4 2 2 2" xfId="14468" xr:uid="{00000000-0005-0000-0000-0000021D0000}"/>
    <cellStyle name="Input 5 4 2 3" xfId="10551" xr:uid="{00000000-0005-0000-0000-0000031D0000}"/>
    <cellStyle name="Input 5 4 2 3 2" xfId="16138" xr:uid="{00000000-0005-0000-0000-0000041D0000}"/>
    <cellStyle name="Input 5 4 2 4" xfId="12430" xr:uid="{00000000-0005-0000-0000-0000051D0000}"/>
    <cellStyle name="Input 5 4 3" xfId="7988" xr:uid="{00000000-0005-0000-0000-0000061D0000}"/>
    <cellStyle name="Input 5 4 3 2" xfId="13575" xr:uid="{00000000-0005-0000-0000-0000071D0000}"/>
    <cellStyle name="Input 5 4 4" xfId="9658" xr:uid="{00000000-0005-0000-0000-0000081D0000}"/>
    <cellStyle name="Input 5 4 4 2" xfId="15245" xr:uid="{00000000-0005-0000-0000-0000091D0000}"/>
    <cellStyle name="Input 5 4 5" xfId="11537" xr:uid="{00000000-0005-0000-0000-00000A1D0000}"/>
    <cellStyle name="Input 5 5" xfId="5510" xr:uid="{00000000-0005-0000-0000-00000B1D0000}"/>
    <cellStyle name="Input 5 5 2" xfId="6429" xr:uid="{00000000-0005-0000-0000-00000C1D0000}"/>
    <cellStyle name="Input 5 5 2 2" xfId="8674" xr:uid="{00000000-0005-0000-0000-00000D1D0000}"/>
    <cellStyle name="Input 5 5 2 2 2" xfId="14261" xr:uid="{00000000-0005-0000-0000-00000E1D0000}"/>
    <cellStyle name="Input 5 5 2 3" xfId="10344" xr:uid="{00000000-0005-0000-0000-00000F1D0000}"/>
    <cellStyle name="Input 5 5 2 3 2" xfId="15931" xr:uid="{00000000-0005-0000-0000-0000101D0000}"/>
    <cellStyle name="Input 5 5 2 4" xfId="12223" xr:uid="{00000000-0005-0000-0000-0000111D0000}"/>
    <cellStyle name="Input 5 5 3" xfId="7781" xr:uid="{00000000-0005-0000-0000-0000121D0000}"/>
    <cellStyle name="Input 5 5 3 2" xfId="13368" xr:uid="{00000000-0005-0000-0000-0000131D0000}"/>
    <cellStyle name="Input 5 5 4" xfId="9469" xr:uid="{00000000-0005-0000-0000-0000141D0000}"/>
    <cellStyle name="Input 5 5 4 2" xfId="15056" xr:uid="{00000000-0005-0000-0000-0000151D0000}"/>
    <cellStyle name="Input 5 5 5" xfId="11334" xr:uid="{00000000-0005-0000-0000-0000161D0000}"/>
    <cellStyle name="Input 5 6" xfId="5773" xr:uid="{00000000-0005-0000-0000-0000171D0000}"/>
    <cellStyle name="Input 5 6 2" xfId="6680" xr:uid="{00000000-0005-0000-0000-0000181D0000}"/>
    <cellStyle name="Input 5 6 2 2" xfId="8925" xr:uid="{00000000-0005-0000-0000-0000191D0000}"/>
    <cellStyle name="Input 5 6 2 2 2" xfId="14512" xr:uid="{00000000-0005-0000-0000-00001A1D0000}"/>
    <cellStyle name="Input 5 6 2 3" xfId="10595" xr:uid="{00000000-0005-0000-0000-00001B1D0000}"/>
    <cellStyle name="Input 5 6 2 3 2" xfId="16182" xr:uid="{00000000-0005-0000-0000-00001C1D0000}"/>
    <cellStyle name="Input 5 6 2 4" xfId="12474" xr:uid="{00000000-0005-0000-0000-00001D1D0000}"/>
    <cellStyle name="Input 5 6 3" xfId="8032" xr:uid="{00000000-0005-0000-0000-00001E1D0000}"/>
    <cellStyle name="Input 5 6 3 2" xfId="13619" xr:uid="{00000000-0005-0000-0000-00001F1D0000}"/>
    <cellStyle name="Input 5 6 4" xfId="9702" xr:uid="{00000000-0005-0000-0000-0000201D0000}"/>
    <cellStyle name="Input 5 6 4 2" xfId="15289" xr:uid="{00000000-0005-0000-0000-0000211D0000}"/>
    <cellStyle name="Input 5 6 5" xfId="11581" xr:uid="{00000000-0005-0000-0000-0000221D0000}"/>
    <cellStyle name="Input 5 7" xfId="5488" xr:uid="{00000000-0005-0000-0000-0000231D0000}"/>
    <cellStyle name="Input 5 7 2" xfId="6407" xr:uid="{00000000-0005-0000-0000-0000241D0000}"/>
    <cellStyle name="Input 5 7 2 2" xfId="8652" xr:uid="{00000000-0005-0000-0000-0000251D0000}"/>
    <cellStyle name="Input 5 7 2 2 2" xfId="14239" xr:uid="{00000000-0005-0000-0000-0000261D0000}"/>
    <cellStyle name="Input 5 7 2 3" xfId="10322" xr:uid="{00000000-0005-0000-0000-0000271D0000}"/>
    <cellStyle name="Input 5 7 2 3 2" xfId="15909" xr:uid="{00000000-0005-0000-0000-0000281D0000}"/>
    <cellStyle name="Input 5 7 2 4" xfId="12201" xr:uid="{00000000-0005-0000-0000-0000291D0000}"/>
    <cellStyle name="Input 5 7 3" xfId="7759" xr:uid="{00000000-0005-0000-0000-00002A1D0000}"/>
    <cellStyle name="Input 5 7 3 2" xfId="13346" xr:uid="{00000000-0005-0000-0000-00002B1D0000}"/>
    <cellStyle name="Input 5 7 4" xfId="7454" xr:uid="{00000000-0005-0000-0000-00002C1D0000}"/>
    <cellStyle name="Input 5 7 4 2" xfId="13050" xr:uid="{00000000-0005-0000-0000-00002D1D0000}"/>
    <cellStyle name="Input 5 7 5" xfId="11312" xr:uid="{00000000-0005-0000-0000-00002E1D0000}"/>
    <cellStyle name="Input 5 8" xfId="5473" xr:uid="{00000000-0005-0000-0000-00002F1D0000}"/>
    <cellStyle name="Input 5 8 2" xfId="6393" xr:uid="{00000000-0005-0000-0000-0000301D0000}"/>
    <cellStyle name="Input 5 8 2 2" xfId="8638" xr:uid="{00000000-0005-0000-0000-0000311D0000}"/>
    <cellStyle name="Input 5 8 2 2 2" xfId="14225" xr:uid="{00000000-0005-0000-0000-0000321D0000}"/>
    <cellStyle name="Input 5 8 2 3" xfId="10308" xr:uid="{00000000-0005-0000-0000-0000331D0000}"/>
    <cellStyle name="Input 5 8 2 3 2" xfId="15895" xr:uid="{00000000-0005-0000-0000-0000341D0000}"/>
    <cellStyle name="Input 5 8 2 4" xfId="12187" xr:uid="{00000000-0005-0000-0000-0000351D0000}"/>
    <cellStyle name="Input 5 8 3" xfId="7745" xr:uid="{00000000-0005-0000-0000-0000361D0000}"/>
    <cellStyle name="Input 5 8 3 2" xfId="13332" xr:uid="{00000000-0005-0000-0000-0000371D0000}"/>
    <cellStyle name="Input 5 8 4" xfId="7475" xr:uid="{00000000-0005-0000-0000-0000381D0000}"/>
    <cellStyle name="Input 5 8 4 2" xfId="13071" xr:uid="{00000000-0005-0000-0000-0000391D0000}"/>
    <cellStyle name="Input 5 8 5" xfId="11298" xr:uid="{00000000-0005-0000-0000-00003A1D0000}"/>
    <cellStyle name="Input 6" xfId="1813" xr:uid="{00000000-0005-0000-0000-00003B1D0000}"/>
    <cellStyle name="Input 6 2" xfId="5708" xr:uid="{00000000-0005-0000-0000-00003C1D0000}"/>
    <cellStyle name="Input 6 2 2" xfId="6616" xr:uid="{00000000-0005-0000-0000-00003D1D0000}"/>
    <cellStyle name="Input 6 2 2 2" xfId="8861" xr:uid="{00000000-0005-0000-0000-00003E1D0000}"/>
    <cellStyle name="Input 6 2 2 2 2" xfId="14448" xr:uid="{00000000-0005-0000-0000-00003F1D0000}"/>
    <cellStyle name="Input 6 2 2 3" xfId="10531" xr:uid="{00000000-0005-0000-0000-0000401D0000}"/>
    <cellStyle name="Input 6 2 2 3 2" xfId="16118" xr:uid="{00000000-0005-0000-0000-0000411D0000}"/>
    <cellStyle name="Input 6 2 2 4" xfId="12410" xr:uid="{00000000-0005-0000-0000-0000421D0000}"/>
    <cellStyle name="Input 6 2 3" xfId="7968" xr:uid="{00000000-0005-0000-0000-0000431D0000}"/>
    <cellStyle name="Input 6 2 3 2" xfId="13555" xr:uid="{00000000-0005-0000-0000-0000441D0000}"/>
    <cellStyle name="Input 6 2 4" xfId="9638" xr:uid="{00000000-0005-0000-0000-0000451D0000}"/>
    <cellStyle name="Input 6 2 4 2" xfId="15225" xr:uid="{00000000-0005-0000-0000-0000461D0000}"/>
    <cellStyle name="Input 6 2 5" xfId="11519" xr:uid="{00000000-0005-0000-0000-0000471D0000}"/>
    <cellStyle name="Input 6 3" xfId="5526" xr:uid="{00000000-0005-0000-0000-0000481D0000}"/>
    <cellStyle name="Input 6 3 2" xfId="6445" xr:uid="{00000000-0005-0000-0000-0000491D0000}"/>
    <cellStyle name="Input 6 3 2 2" xfId="8690" xr:uid="{00000000-0005-0000-0000-00004A1D0000}"/>
    <cellStyle name="Input 6 3 2 2 2" xfId="14277" xr:uid="{00000000-0005-0000-0000-00004B1D0000}"/>
    <cellStyle name="Input 6 3 2 3" xfId="10360" xr:uid="{00000000-0005-0000-0000-00004C1D0000}"/>
    <cellStyle name="Input 6 3 2 3 2" xfId="15947" xr:uid="{00000000-0005-0000-0000-00004D1D0000}"/>
    <cellStyle name="Input 6 3 2 4" xfId="12239" xr:uid="{00000000-0005-0000-0000-00004E1D0000}"/>
    <cellStyle name="Input 6 3 3" xfId="7797" xr:uid="{00000000-0005-0000-0000-00004F1D0000}"/>
    <cellStyle name="Input 6 3 3 2" xfId="13384" xr:uid="{00000000-0005-0000-0000-0000501D0000}"/>
    <cellStyle name="Input 6 3 4" xfId="7490" xr:uid="{00000000-0005-0000-0000-0000511D0000}"/>
    <cellStyle name="Input 6 3 4 2" xfId="13086" xr:uid="{00000000-0005-0000-0000-0000521D0000}"/>
    <cellStyle name="Input 6 3 5" xfId="11350" xr:uid="{00000000-0005-0000-0000-0000531D0000}"/>
    <cellStyle name="Input 6 4" xfId="5784" xr:uid="{00000000-0005-0000-0000-0000541D0000}"/>
    <cellStyle name="Input 6 4 2" xfId="6691" xr:uid="{00000000-0005-0000-0000-0000551D0000}"/>
    <cellStyle name="Input 6 4 2 2" xfId="8936" xr:uid="{00000000-0005-0000-0000-0000561D0000}"/>
    <cellStyle name="Input 6 4 2 2 2" xfId="14523" xr:uid="{00000000-0005-0000-0000-0000571D0000}"/>
    <cellStyle name="Input 6 4 2 3" xfId="10606" xr:uid="{00000000-0005-0000-0000-0000581D0000}"/>
    <cellStyle name="Input 6 4 2 3 2" xfId="16193" xr:uid="{00000000-0005-0000-0000-0000591D0000}"/>
    <cellStyle name="Input 6 4 2 4" xfId="12485" xr:uid="{00000000-0005-0000-0000-00005A1D0000}"/>
    <cellStyle name="Input 6 4 3" xfId="8043" xr:uid="{00000000-0005-0000-0000-00005B1D0000}"/>
    <cellStyle name="Input 6 4 3 2" xfId="13630" xr:uid="{00000000-0005-0000-0000-00005C1D0000}"/>
    <cellStyle name="Input 6 4 4" xfId="9713" xr:uid="{00000000-0005-0000-0000-00005D1D0000}"/>
    <cellStyle name="Input 6 4 4 2" xfId="15300" xr:uid="{00000000-0005-0000-0000-00005E1D0000}"/>
    <cellStyle name="Input 6 4 5" xfId="11592" xr:uid="{00000000-0005-0000-0000-00005F1D0000}"/>
    <cellStyle name="Input 6 5" xfId="5482" xr:uid="{00000000-0005-0000-0000-0000601D0000}"/>
    <cellStyle name="Input 6 5 2" xfId="6402" xr:uid="{00000000-0005-0000-0000-0000611D0000}"/>
    <cellStyle name="Input 6 5 2 2" xfId="8647" xr:uid="{00000000-0005-0000-0000-0000621D0000}"/>
    <cellStyle name="Input 6 5 2 2 2" xfId="14234" xr:uid="{00000000-0005-0000-0000-0000631D0000}"/>
    <cellStyle name="Input 6 5 2 3" xfId="10317" xr:uid="{00000000-0005-0000-0000-0000641D0000}"/>
    <cellStyle name="Input 6 5 2 3 2" xfId="15904" xr:uid="{00000000-0005-0000-0000-0000651D0000}"/>
    <cellStyle name="Input 6 5 2 4" xfId="12196" xr:uid="{00000000-0005-0000-0000-0000661D0000}"/>
    <cellStyle name="Input 6 5 3" xfId="7754" xr:uid="{00000000-0005-0000-0000-0000671D0000}"/>
    <cellStyle name="Input 6 5 3 2" xfId="13341" xr:uid="{00000000-0005-0000-0000-0000681D0000}"/>
    <cellStyle name="Input 6 5 4" xfId="7633" xr:uid="{00000000-0005-0000-0000-0000691D0000}"/>
    <cellStyle name="Input 6 5 4 2" xfId="13222" xr:uid="{00000000-0005-0000-0000-00006A1D0000}"/>
    <cellStyle name="Input 6 5 5" xfId="11307" xr:uid="{00000000-0005-0000-0000-00006B1D0000}"/>
    <cellStyle name="Input 6 6" xfId="5683" xr:uid="{00000000-0005-0000-0000-00006C1D0000}"/>
    <cellStyle name="Input 6 6 2" xfId="6594" xr:uid="{00000000-0005-0000-0000-00006D1D0000}"/>
    <cellStyle name="Input 6 6 2 2" xfId="8839" xr:uid="{00000000-0005-0000-0000-00006E1D0000}"/>
    <cellStyle name="Input 6 6 2 2 2" xfId="14426" xr:uid="{00000000-0005-0000-0000-00006F1D0000}"/>
    <cellStyle name="Input 6 6 2 3" xfId="10509" xr:uid="{00000000-0005-0000-0000-0000701D0000}"/>
    <cellStyle name="Input 6 6 2 3 2" xfId="16096" xr:uid="{00000000-0005-0000-0000-0000711D0000}"/>
    <cellStyle name="Input 6 6 2 4" xfId="12388" xr:uid="{00000000-0005-0000-0000-0000721D0000}"/>
    <cellStyle name="Input 6 6 3" xfId="7946" xr:uid="{00000000-0005-0000-0000-0000731D0000}"/>
    <cellStyle name="Input 6 6 3 2" xfId="13533" xr:uid="{00000000-0005-0000-0000-0000741D0000}"/>
    <cellStyle name="Input 6 6 4" xfId="9616" xr:uid="{00000000-0005-0000-0000-0000751D0000}"/>
    <cellStyle name="Input 6 6 4 2" xfId="15203" xr:uid="{00000000-0005-0000-0000-0000761D0000}"/>
    <cellStyle name="Input 6 6 5" xfId="11497" xr:uid="{00000000-0005-0000-0000-0000771D0000}"/>
    <cellStyle name="Input 7" xfId="1919" xr:uid="{00000000-0005-0000-0000-0000781D0000}"/>
    <cellStyle name="Input 7 2" xfId="5743" xr:uid="{00000000-0005-0000-0000-0000791D0000}"/>
    <cellStyle name="Input 7 2 2" xfId="6651" xr:uid="{00000000-0005-0000-0000-00007A1D0000}"/>
    <cellStyle name="Input 7 2 2 2" xfId="8896" xr:uid="{00000000-0005-0000-0000-00007B1D0000}"/>
    <cellStyle name="Input 7 2 2 2 2" xfId="14483" xr:uid="{00000000-0005-0000-0000-00007C1D0000}"/>
    <cellStyle name="Input 7 2 2 3" xfId="10566" xr:uid="{00000000-0005-0000-0000-00007D1D0000}"/>
    <cellStyle name="Input 7 2 2 3 2" xfId="16153" xr:uid="{00000000-0005-0000-0000-00007E1D0000}"/>
    <cellStyle name="Input 7 2 2 4" xfId="12445" xr:uid="{00000000-0005-0000-0000-00007F1D0000}"/>
    <cellStyle name="Input 7 2 3" xfId="8003" xr:uid="{00000000-0005-0000-0000-0000801D0000}"/>
    <cellStyle name="Input 7 2 3 2" xfId="13590" xr:uid="{00000000-0005-0000-0000-0000811D0000}"/>
    <cellStyle name="Input 7 2 4" xfId="9673" xr:uid="{00000000-0005-0000-0000-0000821D0000}"/>
    <cellStyle name="Input 7 2 4 2" xfId="15260" xr:uid="{00000000-0005-0000-0000-0000831D0000}"/>
    <cellStyle name="Input 7 2 5" xfId="11552" xr:uid="{00000000-0005-0000-0000-0000841D0000}"/>
    <cellStyle name="Input 7 3" xfId="4022" xr:uid="{00000000-0005-0000-0000-0000851D0000}"/>
    <cellStyle name="Input 7 3 2" xfId="4589" xr:uid="{00000000-0005-0000-0000-0000861D0000}"/>
    <cellStyle name="Input 7 3 2 2" xfId="7568" xr:uid="{00000000-0005-0000-0000-0000871D0000}"/>
    <cellStyle name="Input 7 3 2 2 2" xfId="13161" xr:uid="{00000000-0005-0000-0000-0000881D0000}"/>
    <cellStyle name="Input 7 3 2 3" xfId="7492" xr:uid="{00000000-0005-0000-0000-0000891D0000}"/>
    <cellStyle name="Input 7 3 2 3 2" xfId="13088" xr:uid="{00000000-0005-0000-0000-00008A1D0000}"/>
    <cellStyle name="Input 7 3 2 4" xfId="11191" xr:uid="{00000000-0005-0000-0000-00008B1D0000}"/>
    <cellStyle name="Input 7 3 3" xfId="7535" xr:uid="{00000000-0005-0000-0000-00008C1D0000}"/>
    <cellStyle name="Input 7 3 3 2" xfId="13129" xr:uid="{00000000-0005-0000-0000-00008D1D0000}"/>
    <cellStyle name="Input 7 3 4" xfId="7420" xr:uid="{00000000-0005-0000-0000-00008E1D0000}"/>
    <cellStyle name="Input 7 3 4 2" xfId="13020" xr:uid="{00000000-0005-0000-0000-00008F1D0000}"/>
    <cellStyle name="Input 7 3 5" xfId="11164" xr:uid="{00000000-0005-0000-0000-0000901D0000}"/>
    <cellStyle name="Input 7 4" xfId="5860" xr:uid="{00000000-0005-0000-0000-0000911D0000}"/>
    <cellStyle name="Input 7 4 2" xfId="6763" xr:uid="{00000000-0005-0000-0000-0000921D0000}"/>
    <cellStyle name="Input 7 4 2 2" xfId="9008" xr:uid="{00000000-0005-0000-0000-0000931D0000}"/>
    <cellStyle name="Input 7 4 2 2 2" xfId="14595" xr:uid="{00000000-0005-0000-0000-0000941D0000}"/>
    <cellStyle name="Input 7 4 2 3" xfId="10678" xr:uid="{00000000-0005-0000-0000-0000951D0000}"/>
    <cellStyle name="Input 7 4 2 3 2" xfId="16265" xr:uid="{00000000-0005-0000-0000-0000961D0000}"/>
    <cellStyle name="Input 7 4 2 4" xfId="12557" xr:uid="{00000000-0005-0000-0000-0000971D0000}"/>
    <cellStyle name="Input 7 4 3" xfId="8115" xr:uid="{00000000-0005-0000-0000-0000981D0000}"/>
    <cellStyle name="Input 7 4 3 2" xfId="13702" xr:uid="{00000000-0005-0000-0000-0000991D0000}"/>
    <cellStyle name="Input 7 4 4" xfId="9785" xr:uid="{00000000-0005-0000-0000-00009A1D0000}"/>
    <cellStyle name="Input 7 4 4 2" xfId="15372" xr:uid="{00000000-0005-0000-0000-00009B1D0000}"/>
    <cellStyle name="Input 7 4 5" xfId="11664" xr:uid="{00000000-0005-0000-0000-00009C1D0000}"/>
    <cellStyle name="Input 7 5" xfId="5755" xr:uid="{00000000-0005-0000-0000-00009D1D0000}"/>
    <cellStyle name="Input 7 5 2" xfId="6663" xr:uid="{00000000-0005-0000-0000-00009E1D0000}"/>
    <cellStyle name="Input 7 5 2 2" xfId="8908" xr:uid="{00000000-0005-0000-0000-00009F1D0000}"/>
    <cellStyle name="Input 7 5 2 2 2" xfId="14495" xr:uid="{00000000-0005-0000-0000-0000A01D0000}"/>
    <cellStyle name="Input 7 5 2 3" xfId="10578" xr:uid="{00000000-0005-0000-0000-0000A11D0000}"/>
    <cellStyle name="Input 7 5 2 3 2" xfId="16165" xr:uid="{00000000-0005-0000-0000-0000A21D0000}"/>
    <cellStyle name="Input 7 5 2 4" xfId="12457" xr:uid="{00000000-0005-0000-0000-0000A31D0000}"/>
    <cellStyle name="Input 7 5 3" xfId="8015" xr:uid="{00000000-0005-0000-0000-0000A41D0000}"/>
    <cellStyle name="Input 7 5 3 2" xfId="13602" xr:uid="{00000000-0005-0000-0000-0000A51D0000}"/>
    <cellStyle name="Input 7 5 4" xfId="9685" xr:uid="{00000000-0005-0000-0000-0000A61D0000}"/>
    <cellStyle name="Input 7 5 4 2" xfId="15272" xr:uid="{00000000-0005-0000-0000-0000A71D0000}"/>
    <cellStyle name="Input 7 5 5" xfId="11564" xr:uid="{00000000-0005-0000-0000-0000A81D0000}"/>
    <cellStyle name="Input 7 6" xfId="5679" xr:uid="{00000000-0005-0000-0000-0000A91D0000}"/>
    <cellStyle name="Input 7 6 2" xfId="6591" xr:uid="{00000000-0005-0000-0000-0000AA1D0000}"/>
    <cellStyle name="Input 7 6 2 2" xfId="8836" xr:uid="{00000000-0005-0000-0000-0000AB1D0000}"/>
    <cellStyle name="Input 7 6 2 2 2" xfId="14423" xr:uid="{00000000-0005-0000-0000-0000AC1D0000}"/>
    <cellStyle name="Input 7 6 2 3" xfId="10506" xr:uid="{00000000-0005-0000-0000-0000AD1D0000}"/>
    <cellStyle name="Input 7 6 2 3 2" xfId="16093" xr:uid="{00000000-0005-0000-0000-0000AE1D0000}"/>
    <cellStyle name="Input 7 6 2 4" xfId="12385" xr:uid="{00000000-0005-0000-0000-0000AF1D0000}"/>
    <cellStyle name="Input 7 6 3" xfId="7943" xr:uid="{00000000-0005-0000-0000-0000B01D0000}"/>
    <cellStyle name="Input 7 6 3 2" xfId="13530" xr:uid="{00000000-0005-0000-0000-0000B11D0000}"/>
    <cellStyle name="Input 7 6 4" xfId="9613" xr:uid="{00000000-0005-0000-0000-0000B21D0000}"/>
    <cellStyle name="Input 7 6 4 2" xfId="15200" xr:uid="{00000000-0005-0000-0000-0000B31D0000}"/>
    <cellStyle name="Input 7 6 5" xfId="11494" xr:uid="{00000000-0005-0000-0000-0000B41D0000}"/>
    <cellStyle name="Input 8" xfId="1812" xr:uid="{00000000-0005-0000-0000-0000B51D0000}"/>
    <cellStyle name="Input 8 2" xfId="5707" xr:uid="{00000000-0005-0000-0000-0000B61D0000}"/>
    <cellStyle name="Input 8 2 2" xfId="6615" xr:uid="{00000000-0005-0000-0000-0000B71D0000}"/>
    <cellStyle name="Input 8 2 2 2" xfId="8860" xr:uid="{00000000-0005-0000-0000-0000B81D0000}"/>
    <cellStyle name="Input 8 2 2 2 2" xfId="14447" xr:uid="{00000000-0005-0000-0000-0000B91D0000}"/>
    <cellStyle name="Input 8 2 2 3" xfId="10530" xr:uid="{00000000-0005-0000-0000-0000BA1D0000}"/>
    <cellStyle name="Input 8 2 2 3 2" xfId="16117" xr:uid="{00000000-0005-0000-0000-0000BB1D0000}"/>
    <cellStyle name="Input 8 2 2 4" xfId="12409" xr:uid="{00000000-0005-0000-0000-0000BC1D0000}"/>
    <cellStyle name="Input 8 2 3" xfId="7967" xr:uid="{00000000-0005-0000-0000-0000BD1D0000}"/>
    <cellStyle name="Input 8 2 3 2" xfId="13554" xr:uid="{00000000-0005-0000-0000-0000BE1D0000}"/>
    <cellStyle name="Input 8 2 4" xfId="9637" xr:uid="{00000000-0005-0000-0000-0000BF1D0000}"/>
    <cellStyle name="Input 8 2 4 2" xfId="15224" xr:uid="{00000000-0005-0000-0000-0000C01D0000}"/>
    <cellStyle name="Input 8 2 5" xfId="11518" xr:uid="{00000000-0005-0000-0000-0000C11D0000}"/>
    <cellStyle name="Input 8 3" xfId="5527" xr:uid="{00000000-0005-0000-0000-0000C21D0000}"/>
    <cellStyle name="Input 8 3 2" xfId="6446" xr:uid="{00000000-0005-0000-0000-0000C31D0000}"/>
    <cellStyle name="Input 8 3 2 2" xfId="8691" xr:uid="{00000000-0005-0000-0000-0000C41D0000}"/>
    <cellStyle name="Input 8 3 2 2 2" xfId="14278" xr:uid="{00000000-0005-0000-0000-0000C51D0000}"/>
    <cellStyle name="Input 8 3 2 3" xfId="10361" xr:uid="{00000000-0005-0000-0000-0000C61D0000}"/>
    <cellStyle name="Input 8 3 2 3 2" xfId="15948" xr:uid="{00000000-0005-0000-0000-0000C71D0000}"/>
    <cellStyle name="Input 8 3 2 4" xfId="12240" xr:uid="{00000000-0005-0000-0000-0000C81D0000}"/>
    <cellStyle name="Input 8 3 3" xfId="7798" xr:uid="{00000000-0005-0000-0000-0000C91D0000}"/>
    <cellStyle name="Input 8 3 3 2" xfId="13385" xr:uid="{00000000-0005-0000-0000-0000CA1D0000}"/>
    <cellStyle name="Input 8 3 4" xfId="7625" xr:uid="{00000000-0005-0000-0000-0000CB1D0000}"/>
    <cellStyle name="Input 8 3 4 2" xfId="13214" xr:uid="{00000000-0005-0000-0000-0000CC1D0000}"/>
    <cellStyle name="Input 8 3 5" xfId="11351" xr:uid="{00000000-0005-0000-0000-0000CD1D0000}"/>
    <cellStyle name="Input 8 4" xfId="5770" xr:uid="{00000000-0005-0000-0000-0000CE1D0000}"/>
    <cellStyle name="Input 8 4 2" xfId="6677" xr:uid="{00000000-0005-0000-0000-0000CF1D0000}"/>
    <cellStyle name="Input 8 4 2 2" xfId="8922" xr:uid="{00000000-0005-0000-0000-0000D01D0000}"/>
    <cellStyle name="Input 8 4 2 2 2" xfId="14509" xr:uid="{00000000-0005-0000-0000-0000D11D0000}"/>
    <cellStyle name="Input 8 4 2 3" xfId="10592" xr:uid="{00000000-0005-0000-0000-0000D21D0000}"/>
    <cellStyle name="Input 8 4 2 3 2" xfId="16179" xr:uid="{00000000-0005-0000-0000-0000D31D0000}"/>
    <cellStyle name="Input 8 4 2 4" xfId="12471" xr:uid="{00000000-0005-0000-0000-0000D41D0000}"/>
    <cellStyle name="Input 8 4 3" xfId="8029" xr:uid="{00000000-0005-0000-0000-0000D51D0000}"/>
    <cellStyle name="Input 8 4 3 2" xfId="13616" xr:uid="{00000000-0005-0000-0000-0000D61D0000}"/>
    <cellStyle name="Input 8 4 4" xfId="9699" xr:uid="{00000000-0005-0000-0000-0000D71D0000}"/>
    <cellStyle name="Input 8 4 4 2" xfId="15286" xr:uid="{00000000-0005-0000-0000-0000D81D0000}"/>
    <cellStyle name="Input 8 4 5" xfId="11578" xr:uid="{00000000-0005-0000-0000-0000D91D0000}"/>
    <cellStyle name="Input 8 5" xfId="5491" xr:uid="{00000000-0005-0000-0000-0000DA1D0000}"/>
    <cellStyle name="Input 8 5 2" xfId="6410" xr:uid="{00000000-0005-0000-0000-0000DB1D0000}"/>
    <cellStyle name="Input 8 5 2 2" xfId="8655" xr:uid="{00000000-0005-0000-0000-0000DC1D0000}"/>
    <cellStyle name="Input 8 5 2 2 2" xfId="14242" xr:uid="{00000000-0005-0000-0000-0000DD1D0000}"/>
    <cellStyle name="Input 8 5 2 3" xfId="10325" xr:uid="{00000000-0005-0000-0000-0000DE1D0000}"/>
    <cellStyle name="Input 8 5 2 3 2" xfId="15912" xr:uid="{00000000-0005-0000-0000-0000DF1D0000}"/>
    <cellStyle name="Input 8 5 2 4" xfId="12204" xr:uid="{00000000-0005-0000-0000-0000E01D0000}"/>
    <cellStyle name="Input 8 5 3" xfId="7762" xr:uid="{00000000-0005-0000-0000-0000E11D0000}"/>
    <cellStyle name="Input 8 5 3 2" xfId="13349" xr:uid="{00000000-0005-0000-0000-0000E21D0000}"/>
    <cellStyle name="Input 8 5 4" xfId="7450" xr:uid="{00000000-0005-0000-0000-0000E31D0000}"/>
    <cellStyle name="Input 8 5 4 2" xfId="13046" xr:uid="{00000000-0005-0000-0000-0000E41D0000}"/>
    <cellStyle name="Input 8 5 5" xfId="11315" xr:uid="{00000000-0005-0000-0000-0000E51D0000}"/>
    <cellStyle name="Input 8 6" xfId="5844" xr:uid="{00000000-0005-0000-0000-0000E61D0000}"/>
    <cellStyle name="Input 8 6 2" xfId="6750" xr:uid="{00000000-0005-0000-0000-0000E71D0000}"/>
    <cellStyle name="Input 8 6 2 2" xfId="8995" xr:uid="{00000000-0005-0000-0000-0000E81D0000}"/>
    <cellStyle name="Input 8 6 2 2 2" xfId="14582" xr:uid="{00000000-0005-0000-0000-0000E91D0000}"/>
    <cellStyle name="Input 8 6 2 3" xfId="10665" xr:uid="{00000000-0005-0000-0000-0000EA1D0000}"/>
    <cellStyle name="Input 8 6 2 3 2" xfId="16252" xr:uid="{00000000-0005-0000-0000-0000EB1D0000}"/>
    <cellStyle name="Input 8 6 2 4" xfId="12544" xr:uid="{00000000-0005-0000-0000-0000EC1D0000}"/>
    <cellStyle name="Input 8 6 3" xfId="8102" xr:uid="{00000000-0005-0000-0000-0000ED1D0000}"/>
    <cellStyle name="Input 8 6 3 2" xfId="13689" xr:uid="{00000000-0005-0000-0000-0000EE1D0000}"/>
    <cellStyle name="Input 8 6 4" xfId="9772" xr:uid="{00000000-0005-0000-0000-0000EF1D0000}"/>
    <cellStyle name="Input 8 6 4 2" xfId="15359" xr:uid="{00000000-0005-0000-0000-0000F01D0000}"/>
    <cellStyle name="Input 8 6 5" xfId="11651" xr:uid="{00000000-0005-0000-0000-0000F11D0000}"/>
    <cellStyle name="Input 9" xfId="1916" xr:uid="{00000000-0005-0000-0000-0000F21D0000}"/>
    <cellStyle name="Input 9 2" xfId="5740" xr:uid="{00000000-0005-0000-0000-0000F31D0000}"/>
    <cellStyle name="Input 9 2 2" xfId="6648" xr:uid="{00000000-0005-0000-0000-0000F41D0000}"/>
    <cellStyle name="Input 9 2 2 2" xfId="8893" xr:uid="{00000000-0005-0000-0000-0000F51D0000}"/>
    <cellStyle name="Input 9 2 2 2 2" xfId="14480" xr:uid="{00000000-0005-0000-0000-0000F61D0000}"/>
    <cellStyle name="Input 9 2 2 3" xfId="10563" xr:uid="{00000000-0005-0000-0000-0000F71D0000}"/>
    <cellStyle name="Input 9 2 2 3 2" xfId="16150" xr:uid="{00000000-0005-0000-0000-0000F81D0000}"/>
    <cellStyle name="Input 9 2 2 4" xfId="12442" xr:uid="{00000000-0005-0000-0000-0000F91D0000}"/>
    <cellStyle name="Input 9 2 3" xfId="8000" xr:uid="{00000000-0005-0000-0000-0000FA1D0000}"/>
    <cellStyle name="Input 9 2 3 2" xfId="13587" xr:uid="{00000000-0005-0000-0000-0000FB1D0000}"/>
    <cellStyle name="Input 9 2 4" xfId="9670" xr:uid="{00000000-0005-0000-0000-0000FC1D0000}"/>
    <cellStyle name="Input 9 2 4 2" xfId="15257" xr:uid="{00000000-0005-0000-0000-0000FD1D0000}"/>
    <cellStyle name="Input 9 2 5" xfId="11549" xr:uid="{00000000-0005-0000-0000-0000FE1D0000}"/>
    <cellStyle name="Input 9 3" xfId="5503" xr:uid="{00000000-0005-0000-0000-0000FF1D0000}"/>
    <cellStyle name="Input 9 3 2" xfId="6422" xr:uid="{00000000-0005-0000-0000-0000001E0000}"/>
    <cellStyle name="Input 9 3 2 2" xfId="8667" xr:uid="{00000000-0005-0000-0000-0000011E0000}"/>
    <cellStyle name="Input 9 3 2 2 2" xfId="14254" xr:uid="{00000000-0005-0000-0000-0000021E0000}"/>
    <cellStyle name="Input 9 3 2 3" xfId="10337" xr:uid="{00000000-0005-0000-0000-0000031E0000}"/>
    <cellStyle name="Input 9 3 2 3 2" xfId="15924" xr:uid="{00000000-0005-0000-0000-0000041E0000}"/>
    <cellStyle name="Input 9 3 2 4" xfId="12216" xr:uid="{00000000-0005-0000-0000-0000051E0000}"/>
    <cellStyle name="Input 9 3 3" xfId="7774" xr:uid="{00000000-0005-0000-0000-0000061E0000}"/>
    <cellStyle name="Input 9 3 3 2" xfId="13361" xr:uid="{00000000-0005-0000-0000-0000071E0000}"/>
    <cellStyle name="Input 9 3 4" xfId="7604" xr:uid="{00000000-0005-0000-0000-0000081E0000}"/>
    <cellStyle name="Input 9 3 4 2" xfId="13195" xr:uid="{00000000-0005-0000-0000-0000091E0000}"/>
    <cellStyle name="Input 9 3 5" xfId="11327" xr:uid="{00000000-0005-0000-0000-00000A1E0000}"/>
    <cellStyle name="Input 9 4" xfId="5775" xr:uid="{00000000-0005-0000-0000-00000B1E0000}"/>
    <cellStyle name="Input 9 4 2" xfId="6682" xr:uid="{00000000-0005-0000-0000-00000C1E0000}"/>
    <cellStyle name="Input 9 4 2 2" xfId="8927" xr:uid="{00000000-0005-0000-0000-00000D1E0000}"/>
    <cellStyle name="Input 9 4 2 2 2" xfId="14514" xr:uid="{00000000-0005-0000-0000-00000E1E0000}"/>
    <cellStyle name="Input 9 4 2 3" xfId="10597" xr:uid="{00000000-0005-0000-0000-00000F1E0000}"/>
    <cellStyle name="Input 9 4 2 3 2" xfId="16184" xr:uid="{00000000-0005-0000-0000-0000101E0000}"/>
    <cellStyle name="Input 9 4 2 4" xfId="12476" xr:uid="{00000000-0005-0000-0000-0000111E0000}"/>
    <cellStyle name="Input 9 4 3" xfId="8034" xr:uid="{00000000-0005-0000-0000-0000121E0000}"/>
    <cellStyle name="Input 9 4 3 2" xfId="13621" xr:uid="{00000000-0005-0000-0000-0000131E0000}"/>
    <cellStyle name="Input 9 4 4" xfId="9704" xr:uid="{00000000-0005-0000-0000-0000141E0000}"/>
    <cellStyle name="Input 9 4 4 2" xfId="15291" xr:uid="{00000000-0005-0000-0000-0000151E0000}"/>
    <cellStyle name="Input 9 4 5" xfId="11583" xr:uid="{00000000-0005-0000-0000-0000161E0000}"/>
    <cellStyle name="Input 9 5" xfId="5487" xr:uid="{00000000-0005-0000-0000-0000171E0000}"/>
    <cellStyle name="Input 9 5 2" xfId="6406" xr:uid="{00000000-0005-0000-0000-0000181E0000}"/>
    <cellStyle name="Input 9 5 2 2" xfId="8651" xr:uid="{00000000-0005-0000-0000-0000191E0000}"/>
    <cellStyle name="Input 9 5 2 2 2" xfId="14238" xr:uid="{00000000-0005-0000-0000-00001A1E0000}"/>
    <cellStyle name="Input 9 5 2 3" xfId="10321" xr:uid="{00000000-0005-0000-0000-00001B1E0000}"/>
    <cellStyle name="Input 9 5 2 3 2" xfId="15908" xr:uid="{00000000-0005-0000-0000-00001C1E0000}"/>
    <cellStyle name="Input 9 5 2 4" xfId="12200" xr:uid="{00000000-0005-0000-0000-00001D1E0000}"/>
    <cellStyle name="Input 9 5 3" xfId="7758" xr:uid="{00000000-0005-0000-0000-00001E1E0000}"/>
    <cellStyle name="Input 9 5 3 2" xfId="13345" xr:uid="{00000000-0005-0000-0000-00001F1E0000}"/>
    <cellStyle name="Input 9 5 4" xfId="7515" xr:uid="{00000000-0005-0000-0000-0000201E0000}"/>
    <cellStyle name="Input 9 5 4 2" xfId="13111" xr:uid="{00000000-0005-0000-0000-0000211E0000}"/>
    <cellStyle name="Input 9 5 5" xfId="11311" xr:uid="{00000000-0005-0000-0000-0000221E0000}"/>
    <cellStyle name="Input 9 6" xfId="5918" xr:uid="{00000000-0005-0000-0000-0000231E0000}"/>
    <cellStyle name="Input 9 6 2" xfId="6821" xr:uid="{00000000-0005-0000-0000-0000241E0000}"/>
    <cellStyle name="Input 9 6 2 2" xfId="9066" xr:uid="{00000000-0005-0000-0000-0000251E0000}"/>
    <cellStyle name="Input 9 6 2 2 2" xfId="14653" xr:uid="{00000000-0005-0000-0000-0000261E0000}"/>
    <cellStyle name="Input 9 6 2 3" xfId="10736" xr:uid="{00000000-0005-0000-0000-0000271E0000}"/>
    <cellStyle name="Input 9 6 2 3 2" xfId="16323" xr:uid="{00000000-0005-0000-0000-0000281E0000}"/>
    <cellStyle name="Input 9 6 2 4" xfId="12615" xr:uid="{00000000-0005-0000-0000-0000291E0000}"/>
    <cellStyle name="Input 9 6 3" xfId="8173" xr:uid="{00000000-0005-0000-0000-00002A1E0000}"/>
    <cellStyle name="Input 9 6 3 2" xfId="13760" xr:uid="{00000000-0005-0000-0000-00002B1E0000}"/>
    <cellStyle name="Input 9 6 4" xfId="9843" xr:uid="{00000000-0005-0000-0000-00002C1E0000}"/>
    <cellStyle name="Input 9 6 4 2" xfId="15430" xr:uid="{00000000-0005-0000-0000-00002D1E0000}"/>
    <cellStyle name="Input 9 6 5" xfId="11722" xr:uid="{00000000-0005-0000-0000-00002E1E0000}"/>
    <cellStyle name="JEDescriptionRowNameCol" xfId="2237" xr:uid="{00000000-0005-0000-0000-00002F1E0000}"/>
    <cellStyle name="JEDetailRowCreditCol" xfId="2238" xr:uid="{00000000-0005-0000-0000-0000301E0000}"/>
    <cellStyle name="JEDetailRowDebitCol" xfId="2239" xr:uid="{00000000-0005-0000-0000-0000311E0000}"/>
    <cellStyle name="JEDetailRowDescCol" xfId="2240" xr:uid="{00000000-0005-0000-0000-0000321E0000}"/>
    <cellStyle name="JEDetailRowNameCol" xfId="2241" xr:uid="{00000000-0005-0000-0000-0000331E0000}"/>
    <cellStyle name="JEDetailRowWPRefCol" xfId="2242" xr:uid="{00000000-0005-0000-0000-0000341E0000}"/>
    <cellStyle name="JEIdentityRowDescCol" xfId="2243" xr:uid="{00000000-0005-0000-0000-0000351E0000}"/>
    <cellStyle name="JEIdentityRowNameCol" xfId="2244" xr:uid="{00000000-0005-0000-0000-0000361E0000}"/>
    <cellStyle name="JEIdentityRowWPRefCol" xfId="2245" xr:uid="{00000000-0005-0000-0000-0000371E0000}"/>
    <cellStyle name="JETotalRowCreditCol" xfId="2246" xr:uid="{00000000-0005-0000-0000-0000381E0000}"/>
    <cellStyle name="JETotalRowCreditCol 2" xfId="5808" xr:uid="{00000000-0005-0000-0000-0000391E0000}"/>
    <cellStyle name="JETotalRowCreditCol 2 2" xfId="6715" xr:uid="{00000000-0005-0000-0000-00003A1E0000}"/>
    <cellStyle name="JETotalRowCreditCol 2 2 2" xfId="8960" xr:uid="{00000000-0005-0000-0000-00003B1E0000}"/>
    <cellStyle name="JETotalRowCreditCol 2 2 2 2" xfId="14547" xr:uid="{00000000-0005-0000-0000-00003C1E0000}"/>
    <cellStyle name="JETotalRowCreditCol 2 2 3" xfId="10630" xr:uid="{00000000-0005-0000-0000-00003D1E0000}"/>
    <cellStyle name="JETotalRowCreditCol 2 2 3 2" xfId="16217" xr:uid="{00000000-0005-0000-0000-00003E1E0000}"/>
    <cellStyle name="JETotalRowCreditCol 2 2 4" xfId="12509" xr:uid="{00000000-0005-0000-0000-00003F1E0000}"/>
    <cellStyle name="JETotalRowCreditCol 2 3" xfId="8067" xr:uid="{00000000-0005-0000-0000-0000401E0000}"/>
    <cellStyle name="JETotalRowCreditCol 2 3 2" xfId="13654" xr:uid="{00000000-0005-0000-0000-0000411E0000}"/>
    <cellStyle name="JETotalRowCreditCol 2 4" xfId="9737" xr:uid="{00000000-0005-0000-0000-0000421E0000}"/>
    <cellStyle name="JETotalRowCreditCol 2 4 2" xfId="15324" xr:uid="{00000000-0005-0000-0000-0000431E0000}"/>
    <cellStyle name="JETotalRowCreditCol 2 5" xfId="11616" xr:uid="{00000000-0005-0000-0000-0000441E0000}"/>
    <cellStyle name="JETotalRowCreditCol 3" xfId="6016" xr:uid="{00000000-0005-0000-0000-0000451E0000}"/>
    <cellStyle name="JETotalRowCreditCol 3 2" xfId="6916" xr:uid="{00000000-0005-0000-0000-0000461E0000}"/>
    <cellStyle name="JETotalRowCreditCol 3 2 2" xfId="9161" xr:uid="{00000000-0005-0000-0000-0000471E0000}"/>
    <cellStyle name="JETotalRowCreditCol 3 2 2 2" xfId="14748" xr:uid="{00000000-0005-0000-0000-0000481E0000}"/>
    <cellStyle name="JETotalRowCreditCol 3 2 3" xfId="10831" xr:uid="{00000000-0005-0000-0000-0000491E0000}"/>
    <cellStyle name="JETotalRowCreditCol 3 2 3 2" xfId="16418" xr:uid="{00000000-0005-0000-0000-00004A1E0000}"/>
    <cellStyle name="JETotalRowCreditCol 3 2 4" xfId="12710" xr:uid="{00000000-0005-0000-0000-00004B1E0000}"/>
    <cellStyle name="JETotalRowCreditCol 3 3" xfId="8268" xr:uid="{00000000-0005-0000-0000-00004C1E0000}"/>
    <cellStyle name="JETotalRowCreditCol 3 3 2" xfId="13855" xr:uid="{00000000-0005-0000-0000-00004D1E0000}"/>
    <cellStyle name="JETotalRowCreditCol 3 4" xfId="9938" xr:uid="{00000000-0005-0000-0000-00004E1E0000}"/>
    <cellStyle name="JETotalRowCreditCol 3 4 2" xfId="15525" xr:uid="{00000000-0005-0000-0000-00004F1E0000}"/>
    <cellStyle name="JETotalRowCreditCol 3 5" xfId="11817" xr:uid="{00000000-0005-0000-0000-0000501E0000}"/>
    <cellStyle name="JETotalRowCreditCol 4" xfId="5854" xr:uid="{00000000-0005-0000-0000-0000511E0000}"/>
    <cellStyle name="JETotalRowCreditCol 4 2" xfId="6758" xr:uid="{00000000-0005-0000-0000-0000521E0000}"/>
    <cellStyle name="JETotalRowCreditCol 4 2 2" xfId="9003" xr:uid="{00000000-0005-0000-0000-0000531E0000}"/>
    <cellStyle name="JETotalRowCreditCol 4 2 2 2" xfId="14590" xr:uid="{00000000-0005-0000-0000-0000541E0000}"/>
    <cellStyle name="JETotalRowCreditCol 4 2 3" xfId="10673" xr:uid="{00000000-0005-0000-0000-0000551E0000}"/>
    <cellStyle name="JETotalRowCreditCol 4 2 3 2" xfId="16260" xr:uid="{00000000-0005-0000-0000-0000561E0000}"/>
    <cellStyle name="JETotalRowCreditCol 4 2 4" xfId="12552" xr:uid="{00000000-0005-0000-0000-0000571E0000}"/>
    <cellStyle name="JETotalRowCreditCol 4 3" xfId="8110" xr:uid="{00000000-0005-0000-0000-0000581E0000}"/>
    <cellStyle name="JETotalRowCreditCol 4 3 2" xfId="13697" xr:uid="{00000000-0005-0000-0000-0000591E0000}"/>
    <cellStyle name="JETotalRowCreditCol 4 4" xfId="9780" xr:uid="{00000000-0005-0000-0000-00005A1E0000}"/>
    <cellStyle name="JETotalRowCreditCol 4 4 2" xfId="15367" xr:uid="{00000000-0005-0000-0000-00005B1E0000}"/>
    <cellStyle name="JETotalRowCreditCol 4 5" xfId="11659" xr:uid="{00000000-0005-0000-0000-00005C1E0000}"/>
    <cellStyle name="JETotalRowCreditCol 5" xfId="6220" xr:uid="{00000000-0005-0000-0000-00005D1E0000}"/>
    <cellStyle name="JETotalRowCreditCol 5 2" xfId="7116" xr:uid="{00000000-0005-0000-0000-00005E1E0000}"/>
    <cellStyle name="JETotalRowCreditCol 5 2 2" xfId="9361" xr:uid="{00000000-0005-0000-0000-00005F1E0000}"/>
    <cellStyle name="JETotalRowCreditCol 5 2 2 2" xfId="14948" xr:uid="{00000000-0005-0000-0000-0000601E0000}"/>
    <cellStyle name="JETotalRowCreditCol 5 2 3" xfId="11031" xr:uid="{00000000-0005-0000-0000-0000611E0000}"/>
    <cellStyle name="JETotalRowCreditCol 5 2 3 2" xfId="16618" xr:uid="{00000000-0005-0000-0000-0000621E0000}"/>
    <cellStyle name="JETotalRowCreditCol 5 2 4" xfId="12910" xr:uid="{00000000-0005-0000-0000-0000631E0000}"/>
    <cellStyle name="JETotalRowCreditCol 5 3" xfId="8468" xr:uid="{00000000-0005-0000-0000-0000641E0000}"/>
    <cellStyle name="JETotalRowCreditCol 5 3 2" xfId="14055" xr:uid="{00000000-0005-0000-0000-0000651E0000}"/>
    <cellStyle name="JETotalRowCreditCol 5 4" xfId="10138" xr:uid="{00000000-0005-0000-0000-0000661E0000}"/>
    <cellStyle name="JETotalRowCreditCol 5 4 2" xfId="15725" xr:uid="{00000000-0005-0000-0000-0000671E0000}"/>
    <cellStyle name="JETotalRowCreditCol 5 5" xfId="12017" xr:uid="{00000000-0005-0000-0000-0000681E0000}"/>
    <cellStyle name="JETotalRowCreditCol 6" xfId="5457" xr:uid="{00000000-0005-0000-0000-0000691E0000}"/>
    <cellStyle name="JETotalRowCreditCol 6 2" xfId="6377" xr:uid="{00000000-0005-0000-0000-00006A1E0000}"/>
    <cellStyle name="JETotalRowCreditCol 6 2 2" xfId="8622" xr:uid="{00000000-0005-0000-0000-00006B1E0000}"/>
    <cellStyle name="JETotalRowCreditCol 6 2 2 2" xfId="14209" xr:uid="{00000000-0005-0000-0000-00006C1E0000}"/>
    <cellStyle name="JETotalRowCreditCol 6 2 3" xfId="10292" xr:uid="{00000000-0005-0000-0000-00006D1E0000}"/>
    <cellStyle name="JETotalRowCreditCol 6 2 3 2" xfId="15879" xr:uid="{00000000-0005-0000-0000-00006E1E0000}"/>
    <cellStyle name="JETotalRowCreditCol 6 2 4" xfId="12171" xr:uid="{00000000-0005-0000-0000-00006F1E0000}"/>
    <cellStyle name="JETotalRowCreditCol 6 3" xfId="7729" xr:uid="{00000000-0005-0000-0000-0000701E0000}"/>
    <cellStyle name="JETotalRowCreditCol 6 3 2" xfId="13316" xr:uid="{00000000-0005-0000-0000-0000711E0000}"/>
    <cellStyle name="JETotalRowCreditCol 6 4" xfId="7589" xr:uid="{00000000-0005-0000-0000-0000721E0000}"/>
    <cellStyle name="JETotalRowCreditCol 6 4 2" xfId="13180" xr:uid="{00000000-0005-0000-0000-0000731E0000}"/>
    <cellStyle name="JETotalRowCreditCol 6 5" xfId="11282" xr:uid="{00000000-0005-0000-0000-0000741E0000}"/>
    <cellStyle name="JETotalRowCreditCol 7" xfId="11151" xr:uid="{00000000-0005-0000-0000-0000751E0000}"/>
    <cellStyle name="JETotalRowDebitCol" xfId="2247" xr:uid="{00000000-0005-0000-0000-0000761E0000}"/>
    <cellStyle name="JETotalRowDebitCol 2" xfId="5809" xr:uid="{00000000-0005-0000-0000-0000771E0000}"/>
    <cellStyle name="JETotalRowDebitCol 2 2" xfId="6716" xr:uid="{00000000-0005-0000-0000-0000781E0000}"/>
    <cellStyle name="JETotalRowDebitCol 2 2 2" xfId="8961" xr:uid="{00000000-0005-0000-0000-0000791E0000}"/>
    <cellStyle name="JETotalRowDebitCol 2 2 2 2" xfId="14548" xr:uid="{00000000-0005-0000-0000-00007A1E0000}"/>
    <cellStyle name="JETotalRowDebitCol 2 2 3" xfId="10631" xr:uid="{00000000-0005-0000-0000-00007B1E0000}"/>
    <cellStyle name="JETotalRowDebitCol 2 2 3 2" xfId="16218" xr:uid="{00000000-0005-0000-0000-00007C1E0000}"/>
    <cellStyle name="JETotalRowDebitCol 2 2 4" xfId="12510" xr:uid="{00000000-0005-0000-0000-00007D1E0000}"/>
    <cellStyle name="JETotalRowDebitCol 2 3" xfId="8068" xr:uid="{00000000-0005-0000-0000-00007E1E0000}"/>
    <cellStyle name="JETotalRowDebitCol 2 3 2" xfId="13655" xr:uid="{00000000-0005-0000-0000-00007F1E0000}"/>
    <cellStyle name="JETotalRowDebitCol 2 4" xfId="9738" xr:uid="{00000000-0005-0000-0000-0000801E0000}"/>
    <cellStyle name="JETotalRowDebitCol 2 4 2" xfId="15325" xr:uid="{00000000-0005-0000-0000-0000811E0000}"/>
    <cellStyle name="JETotalRowDebitCol 2 5" xfId="11617" xr:uid="{00000000-0005-0000-0000-0000821E0000}"/>
    <cellStyle name="JETotalRowDebitCol 3" xfId="6145" xr:uid="{00000000-0005-0000-0000-0000831E0000}"/>
    <cellStyle name="JETotalRowDebitCol 3 2" xfId="7043" xr:uid="{00000000-0005-0000-0000-0000841E0000}"/>
    <cellStyle name="JETotalRowDebitCol 3 2 2" xfId="9288" xr:uid="{00000000-0005-0000-0000-0000851E0000}"/>
    <cellStyle name="JETotalRowDebitCol 3 2 2 2" xfId="14875" xr:uid="{00000000-0005-0000-0000-0000861E0000}"/>
    <cellStyle name="JETotalRowDebitCol 3 2 3" xfId="10958" xr:uid="{00000000-0005-0000-0000-0000871E0000}"/>
    <cellStyle name="JETotalRowDebitCol 3 2 3 2" xfId="16545" xr:uid="{00000000-0005-0000-0000-0000881E0000}"/>
    <cellStyle name="JETotalRowDebitCol 3 2 4" xfId="12837" xr:uid="{00000000-0005-0000-0000-0000891E0000}"/>
    <cellStyle name="JETotalRowDebitCol 3 3" xfId="8395" xr:uid="{00000000-0005-0000-0000-00008A1E0000}"/>
    <cellStyle name="JETotalRowDebitCol 3 3 2" xfId="13982" xr:uid="{00000000-0005-0000-0000-00008B1E0000}"/>
    <cellStyle name="JETotalRowDebitCol 3 4" xfId="10065" xr:uid="{00000000-0005-0000-0000-00008C1E0000}"/>
    <cellStyle name="JETotalRowDebitCol 3 4 2" xfId="15652" xr:uid="{00000000-0005-0000-0000-00008D1E0000}"/>
    <cellStyle name="JETotalRowDebitCol 3 5" xfId="11944" xr:uid="{00000000-0005-0000-0000-00008E1E0000}"/>
    <cellStyle name="JETotalRowDebitCol 4" xfId="5821" xr:uid="{00000000-0005-0000-0000-00008F1E0000}"/>
    <cellStyle name="JETotalRowDebitCol 4 2" xfId="6728" xr:uid="{00000000-0005-0000-0000-0000901E0000}"/>
    <cellStyle name="JETotalRowDebitCol 4 2 2" xfId="8973" xr:uid="{00000000-0005-0000-0000-0000911E0000}"/>
    <cellStyle name="JETotalRowDebitCol 4 2 2 2" xfId="14560" xr:uid="{00000000-0005-0000-0000-0000921E0000}"/>
    <cellStyle name="JETotalRowDebitCol 4 2 3" xfId="10643" xr:uid="{00000000-0005-0000-0000-0000931E0000}"/>
    <cellStyle name="JETotalRowDebitCol 4 2 3 2" xfId="16230" xr:uid="{00000000-0005-0000-0000-0000941E0000}"/>
    <cellStyle name="JETotalRowDebitCol 4 2 4" xfId="12522" xr:uid="{00000000-0005-0000-0000-0000951E0000}"/>
    <cellStyle name="JETotalRowDebitCol 4 3" xfId="8080" xr:uid="{00000000-0005-0000-0000-0000961E0000}"/>
    <cellStyle name="JETotalRowDebitCol 4 3 2" xfId="13667" xr:uid="{00000000-0005-0000-0000-0000971E0000}"/>
    <cellStyle name="JETotalRowDebitCol 4 4" xfId="9750" xr:uid="{00000000-0005-0000-0000-0000981E0000}"/>
    <cellStyle name="JETotalRowDebitCol 4 4 2" xfId="15337" xr:uid="{00000000-0005-0000-0000-0000991E0000}"/>
    <cellStyle name="JETotalRowDebitCol 4 5" xfId="11629" xr:uid="{00000000-0005-0000-0000-00009A1E0000}"/>
    <cellStyle name="JETotalRowDebitCol 5" xfId="5764" xr:uid="{00000000-0005-0000-0000-00009B1E0000}"/>
    <cellStyle name="JETotalRowDebitCol 5 2" xfId="6672" xr:uid="{00000000-0005-0000-0000-00009C1E0000}"/>
    <cellStyle name="JETotalRowDebitCol 5 2 2" xfId="8917" xr:uid="{00000000-0005-0000-0000-00009D1E0000}"/>
    <cellStyle name="JETotalRowDebitCol 5 2 2 2" xfId="14504" xr:uid="{00000000-0005-0000-0000-00009E1E0000}"/>
    <cellStyle name="JETotalRowDebitCol 5 2 3" xfId="10587" xr:uid="{00000000-0005-0000-0000-00009F1E0000}"/>
    <cellStyle name="JETotalRowDebitCol 5 2 3 2" xfId="16174" xr:uid="{00000000-0005-0000-0000-0000A01E0000}"/>
    <cellStyle name="JETotalRowDebitCol 5 2 4" xfId="12466" xr:uid="{00000000-0005-0000-0000-0000A11E0000}"/>
    <cellStyle name="JETotalRowDebitCol 5 3" xfId="8024" xr:uid="{00000000-0005-0000-0000-0000A21E0000}"/>
    <cellStyle name="JETotalRowDebitCol 5 3 2" xfId="13611" xr:uid="{00000000-0005-0000-0000-0000A31E0000}"/>
    <cellStyle name="JETotalRowDebitCol 5 4" xfId="9694" xr:uid="{00000000-0005-0000-0000-0000A41E0000}"/>
    <cellStyle name="JETotalRowDebitCol 5 4 2" xfId="15281" xr:uid="{00000000-0005-0000-0000-0000A51E0000}"/>
    <cellStyle name="JETotalRowDebitCol 5 5" xfId="11573" xr:uid="{00000000-0005-0000-0000-0000A61E0000}"/>
    <cellStyle name="JETotalRowDebitCol 6" xfId="5427" xr:uid="{00000000-0005-0000-0000-0000A71E0000}"/>
    <cellStyle name="JETotalRowDebitCol 6 2" xfId="6347" xr:uid="{00000000-0005-0000-0000-0000A81E0000}"/>
    <cellStyle name="JETotalRowDebitCol 6 2 2" xfId="8592" xr:uid="{00000000-0005-0000-0000-0000A91E0000}"/>
    <cellStyle name="JETotalRowDebitCol 6 2 2 2" xfId="14179" xr:uid="{00000000-0005-0000-0000-0000AA1E0000}"/>
    <cellStyle name="JETotalRowDebitCol 6 2 3" xfId="10262" xr:uid="{00000000-0005-0000-0000-0000AB1E0000}"/>
    <cellStyle name="JETotalRowDebitCol 6 2 3 2" xfId="15849" xr:uid="{00000000-0005-0000-0000-0000AC1E0000}"/>
    <cellStyle name="JETotalRowDebitCol 6 2 4" xfId="12141" xr:uid="{00000000-0005-0000-0000-0000AD1E0000}"/>
    <cellStyle name="JETotalRowDebitCol 6 3" xfId="7699" xr:uid="{00000000-0005-0000-0000-0000AE1E0000}"/>
    <cellStyle name="JETotalRowDebitCol 6 3 2" xfId="13286" xr:uid="{00000000-0005-0000-0000-0000AF1E0000}"/>
    <cellStyle name="JETotalRowDebitCol 6 4" xfId="7489" xr:uid="{00000000-0005-0000-0000-0000B01E0000}"/>
    <cellStyle name="JETotalRowDebitCol 6 4 2" xfId="13085" xr:uid="{00000000-0005-0000-0000-0000B11E0000}"/>
    <cellStyle name="JETotalRowDebitCol 6 5" xfId="11252" xr:uid="{00000000-0005-0000-0000-0000B21E0000}"/>
    <cellStyle name="JETotalRowDebitCol 7" xfId="11152" xr:uid="{00000000-0005-0000-0000-0000B31E0000}"/>
    <cellStyle name="JETotalRowDescCol" xfId="2248" xr:uid="{00000000-0005-0000-0000-0000B41E0000}"/>
    <cellStyle name="JETotalRowNameCol" xfId="2249" xr:uid="{00000000-0005-0000-0000-0000B51E0000}"/>
    <cellStyle name="JETotalRowWPRefCol" xfId="2250" xr:uid="{00000000-0005-0000-0000-0000B61E0000}"/>
    <cellStyle name="JETypeDescriptionRowDescCol" xfId="2251" xr:uid="{00000000-0005-0000-0000-0000B71E0000}"/>
    <cellStyle name="JETypeDescriptionRowNameCol" xfId="2252" xr:uid="{00000000-0005-0000-0000-0000B81E0000}"/>
    <cellStyle name="Linked Cell" xfId="12" builtinId="24" customBuiltin="1"/>
    <cellStyle name="Linked Cell 10" xfId="2438" xr:uid="{00000000-0005-0000-0000-0000BA1E0000}"/>
    <cellStyle name="Linked Cell 11" xfId="2499" xr:uid="{00000000-0005-0000-0000-0000BB1E0000}"/>
    <cellStyle name="Linked Cell 12" xfId="2500" xr:uid="{00000000-0005-0000-0000-0000BC1E0000}"/>
    <cellStyle name="Linked Cell 13" xfId="2534" xr:uid="{00000000-0005-0000-0000-0000BD1E0000}"/>
    <cellStyle name="Linked Cell 14" xfId="3320" xr:uid="{00000000-0005-0000-0000-0000BE1E0000}"/>
    <cellStyle name="Linked Cell 2" xfId="268" xr:uid="{00000000-0005-0000-0000-0000BF1E0000}"/>
    <cellStyle name="Linked Cell 2 2" xfId="1074" xr:uid="{00000000-0005-0000-0000-0000C01E0000}"/>
    <cellStyle name="Linked Cell 2 2 2" xfId="3740" xr:uid="{00000000-0005-0000-0000-0000C11E0000}"/>
    <cellStyle name="Linked Cell 2 2 3" xfId="3739" xr:uid="{00000000-0005-0000-0000-0000C21E0000}"/>
    <cellStyle name="Linked Cell 2 3" xfId="3322" xr:uid="{00000000-0005-0000-0000-0000C31E0000}"/>
    <cellStyle name="Linked Cell 2 4" xfId="3323" xr:uid="{00000000-0005-0000-0000-0000C41E0000}"/>
    <cellStyle name="Linked Cell 2 5" xfId="3321" xr:uid="{00000000-0005-0000-0000-0000C51E0000}"/>
    <cellStyle name="Linked Cell 3" xfId="1075" xr:uid="{00000000-0005-0000-0000-0000C61E0000}"/>
    <cellStyle name="Linked Cell 3 2" xfId="3325" xr:uid="{00000000-0005-0000-0000-0000C71E0000}"/>
    <cellStyle name="Linked Cell 3 2 2" xfId="3741" xr:uid="{00000000-0005-0000-0000-0000C81E0000}"/>
    <cellStyle name="Linked Cell 3 3" xfId="3324" xr:uid="{00000000-0005-0000-0000-0000C91E0000}"/>
    <cellStyle name="Linked Cell 3 3 2" xfId="3742" xr:uid="{00000000-0005-0000-0000-0000CA1E0000}"/>
    <cellStyle name="Linked Cell 3 4" xfId="3743" xr:uid="{00000000-0005-0000-0000-0000CB1E0000}"/>
    <cellStyle name="Linked Cell 3 5" xfId="2328" xr:uid="{00000000-0005-0000-0000-0000CC1E0000}"/>
    <cellStyle name="Linked Cell 4" xfId="1886" xr:uid="{00000000-0005-0000-0000-0000CD1E0000}"/>
    <cellStyle name="Linked Cell 4 2" xfId="3326" xr:uid="{00000000-0005-0000-0000-0000CE1E0000}"/>
    <cellStyle name="Linked Cell 4 3" xfId="3744" xr:uid="{00000000-0005-0000-0000-0000CF1E0000}"/>
    <cellStyle name="Linked Cell 4 4" xfId="2341" xr:uid="{00000000-0005-0000-0000-0000D01E0000}"/>
    <cellStyle name="Linked Cell 5" xfId="1073" xr:uid="{00000000-0005-0000-0000-0000D11E0000}"/>
    <cellStyle name="Linked Cell 5 2" xfId="3745" xr:uid="{00000000-0005-0000-0000-0000D21E0000}"/>
    <cellStyle name="Linked Cell 5 3" xfId="2362" xr:uid="{00000000-0005-0000-0000-0000D31E0000}"/>
    <cellStyle name="Linked Cell 6" xfId="2384" xr:uid="{00000000-0005-0000-0000-0000D41E0000}"/>
    <cellStyle name="Linked Cell 7" xfId="2407" xr:uid="{00000000-0005-0000-0000-0000D51E0000}"/>
    <cellStyle name="Linked Cell 8" xfId="2413" xr:uid="{00000000-0005-0000-0000-0000D61E0000}"/>
    <cellStyle name="Linked Cell 9" xfId="2416" xr:uid="{00000000-0005-0000-0000-0000D71E0000}"/>
    <cellStyle name="NetIncomeLossRowBalance" xfId="2253" xr:uid="{00000000-0005-0000-0000-0000D81E0000}"/>
    <cellStyle name="NetIncomeLossRowDescCol" xfId="2254" xr:uid="{00000000-0005-0000-0000-0000D91E0000}"/>
    <cellStyle name="NetIncomeLossRowJERefCol" xfId="2255" xr:uid="{00000000-0005-0000-0000-0000DA1E0000}"/>
    <cellStyle name="NetIncomeLossRowJERefCol 2" xfId="4697" xr:uid="{00000000-0005-0000-0000-0000DB1E0000}"/>
    <cellStyle name="NetIncomeLossRowNameCol" xfId="2256" xr:uid="{00000000-0005-0000-0000-0000DC1E0000}"/>
    <cellStyle name="NetIncomeLossRowVarPectCol" xfId="2257" xr:uid="{00000000-0005-0000-0000-0000DD1E0000}"/>
    <cellStyle name="NetIncomeLossRowWPRefCol" xfId="2258" xr:uid="{00000000-0005-0000-0000-0000DE1E0000}"/>
    <cellStyle name="Neutral" xfId="8" builtinId="28" customBuiltin="1"/>
    <cellStyle name="Neutral 2" xfId="264" xr:uid="{00000000-0005-0000-0000-0000E01E0000}"/>
    <cellStyle name="Neutral 2 2" xfId="1077" xr:uid="{00000000-0005-0000-0000-0000E11E0000}"/>
    <cellStyle name="Neutral 2 2 2" xfId="3747" xr:uid="{00000000-0005-0000-0000-0000E21E0000}"/>
    <cellStyle name="Neutral 2 2 3" xfId="3746" xr:uid="{00000000-0005-0000-0000-0000E31E0000}"/>
    <cellStyle name="Neutral 2 3" xfId="3329" xr:uid="{00000000-0005-0000-0000-0000E41E0000}"/>
    <cellStyle name="Neutral 2 4" xfId="3330" xr:uid="{00000000-0005-0000-0000-0000E51E0000}"/>
    <cellStyle name="Neutral 2 5" xfId="3331" xr:uid="{00000000-0005-0000-0000-0000E61E0000}"/>
    <cellStyle name="Neutral 2 6" xfId="3328" xr:uid="{00000000-0005-0000-0000-0000E71E0000}"/>
    <cellStyle name="Neutral 3" xfId="1078" xr:uid="{00000000-0005-0000-0000-0000E81E0000}"/>
    <cellStyle name="Neutral 3 2" xfId="3333" xr:uid="{00000000-0005-0000-0000-0000E91E0000}"/>
    <cellStyle name="Neutral 3 2 2" xfId="3748" xr:uid="{00000000-0005-0000-0000-0000EA1E0000}"/>
    <cellStyle name="Neutral 3 3" xfId="3749" xr:uid="{00000000-0005-0000-0000-0000EB1E0000}"/>
    <cellStyle name="Neutral 3 4" xfId="3750" xr:uid="{00000000-0005-0000-0000-0000EC1E0000}"/>
    <cellStyle name="Neutral 3 5" xfId="3332" xr:uid="{00000000-0005-0000-0000-0000ED1E0000}"/>
    <cellStyle name="Neutral 4" xfId="1885" xr:uid="{00000000-0005-0000-0000-0000EE1E0000}"/>
    <cellStyle name="Neutral 4 2" xfId="3751" xr:uid="{00000000-0005-0000-0000-0000EF1E0000}"/>
    <cellStyle name="Neutral 5" xfId="1076" xr:uid="{00000000-0005-0000-0000-0000F01E0000}"/>
    <cellStyle name="Neutral 5 2" xfId="3752" xr:uid="{00000000-0005-0000-0000-0000F11E0000}"/>
    <cellStyle name="Neutral 5 3" xfId="3327" xr:uid="{00000000-0005-0000-0000-0000F21E0000}"/>
    <cellStyle name="Normal" xfId="0" builtinId="0"/>
    <cellStyle name="Normal - Style1" xfId="1079" xr:uid="{00000000-0005-0000-0000-0000F41E0000}"/>
    <cellStyle name="Normal 10" xfId="180" xr:uid="{00000000-0005-0000-0000-0000F51E0000}"/>
    <cellStyle name="Normal 10 2" xfId="1081" xr:uid="{00000000-0005-0000-0000-0000F61E0000}"/>
    <cellStyle name="Normal 10 2 2" xfId="1082" xr:uid="{00000000-0005-0000-0000-0000F71E0000}"/>
    <cellStyle name="Normal 10 2 2 2" xfId="4348" xr:uid="{00000000-0005-0000-0000-0000F81E0000}"/>
    <cellStyle name="Normal 10 2 3" xfId="4347" xr:uid="{00000000-0005-0000-0000-0000F91E0000}"/>
    <cellStyle name="Normal 10 2 4" xfId="3990" xr:uid="{00000000-0005-0000-0000-0000FA1E0000}"/>
    <cellStyle name="Normal 10 3" xfId="1083" xr:uid="{00000000-0005-0000-0000-0000FB1E0000}"/>
    <cellStyle name="Normal 10 3 2" xfId="2125" xr:uid="{00000000-0005-0000-0000-0000FC1E0000}"/>
    <cellStyle name="Normal 10 3 2 2" xfId="4658" xr:uid="{00000000-0005-0000-0000-0000FD1E0000}"/>
    <cellStyle name="Normal 10 3 3" xfId="4349" xr:uid="{00000000-0005-0000-0000-0000FE1E0000}"/>
    <cellStyle name="Normal 10 4" xfId="1084" xr:uid="{00000000-0005-0000-0000-0000FF1E0000}"/>
    <cellStyle name="Normal 10 4 2" xfId="2114" xr:uid="{00000000-0005-0000-0000-0000001F0000}"/>
    <cellStyle name="Normal 10 4 2 2" xfId="4648" xr:uid="{00000000-0005-0000-0000-0000011F0000}"/>
    <cellStyle name="Normal 10 5" xfId="1085" xr:uid="{00000000-0005-0000-0000-0000021F0000}"/>
    <cellStyle name="Normal 10 6" xfId="1080" xr:uid="{00000000-0005-0000-0000-0000031F0000}"/>
    <cellStyle name="Normal 10 6 2" xfId="4346" xr:uid="{00000000-0005-0000-0000-0000041F0000}"/>
    <cellStyle name="Normal 10 7" xfId="4068" xr:uid="{00000000-0005-0000-0000-0000051F0000}"/>
    <cellStyle name="Normal 10 8" xfId="3943" xr:uid="{00000000-0005-0000-0000-0000061F0000}"/>
    <cellStyle name="Normal 100" xfId="1086" xr:uid="{00000000-0005-0000-0000-0000071F0000}"/>
    <cellStyle name="Normal 100 2" xfId="1819" xr:uid="{00000000-0005-0000-0000-0000081F0000}"/>
    <cellStyle name="Normal 101" xfId="1087" xr:uid="{00000000-0005-0000-0000-0000091F0000}"/>
    <cellStyle name="Normal 101 2" xfId="1820" xr:uid="{00000000-0005-0000-0000-00000A1F0000}"/>
    <cellStyle name="Normal 101 3" xfId="1956" xr:uid="{00000000-0005-0000-0000-00000B1F0000}"/>
    <cellStyle name="Normal 101 4" xfId="2009" xr:uid="{00000000-0005-0000-0000-00000C1F0000}"/>
    <cellStyle name="Normal 101 5" xfId="2062" xr:uid="{00000000-0005-0000-0000-00000D1F0000}"/>
    <cellStyle name="Normal 101 6" xfId="1677" xr:uid="{00000000-0005-0000-0000-00000E1F0000}"/>
    <cellStyle name="Normal 102" xfId="1088" xr:uid="{00000000-0005-0000-0000-00000F1F0000}"/>
    <cellStyle name="Normal 102 2" xfId="1821" xr:uid="{00000000-0005-0000-0000-0000101F0000}"/>
    <cellStyle name="Normal 102 3" xfId="1957" xr:uid="{00000000-0005-0000-0000-0000111F0000}"/>
    <cellStyle name="Normal 102 4" xfId="2010" xr:uid="{00000000-0005-0000-0000-0000121F0000}"/>
    <cellStyle name="Normal 102 5" xfId="2063" xr:uid="{00000000-0005-0000-0000-0000131F0000}"/>
    <cellStyle name="Normal 102 6" xfId="1678" xr:uid="{00000000-0005-0000-0000-0000141F0000}"/>
    <cellStyle name="Normal 103" xfId="1089" xr:uid="{00000000-0005-0000-0000-0000151F0000}"/>
    <cellStyle name="Normal 103 2" xfId="1822" xr:uid="{00000000-0005-0000-0000-0000161F0000}"/>
    <cellStyle name="Normal 103 3" xfId="1958" xr:uid="{00000000-0005-0000-0000-0000171F0000}"/>
    <cellStyle name="Normal 103 4" xfId="2011" xr:uid="{00000000-0005-0000-0000-0000181F0000}"/>
    <cellStyle name="Normal 103 5" xfId="2064" xr:uid="{00000000-0005-0000-0000-0000191F0000}"/>
    <cellStyle name="Normal 103 6" xfId="1679" xr:uid="{00000000-0005-0000-0000-00001A1F0000}"/>
    <cellStyle name="Normal 104" xfId="1090" xr:uid="{00000000-0005-0000-0000-00001B1F0000}"/>
    <cellStyle name="Normal 104 2" xfId="1823" xr:uid="{00000000-0005-0000-0000-00001C1F0000}"/>
    <cellStyle name="Normal 104 3" xfId="1959" xr:uid="{00000000-0005-0000-0000-00001D1F0000}"/>
    <cellStyle name="Normal 104 4" xfId="2012" xr:uid="{00000000-0005-0000-0000-00001E1F0000}"/>
    <cellStyle name="Normal 104 5" xfId="2065" xr:uid="{00000000-0005-0000-0000-00001F1F0000}"/>
    <cellStyle name="Normal 104 6" xfId="1680" xr:uid="{00000000-0005-0000-0000-0000201F0000}"/>
    <cellStyle name="Normal 105" xfId="1091" xr:uid="{00000000-0005-0000-0000-0000211F0000}"/>
    <cellStyle name="Normal 105 2" xfId="1824" xr:uid="{00000000-0005-0000-0000-0000221F0000}"/>
    <cellStyle name="Normal 105 3" xfId="1960" xr:uid="{00000000-0005-0000-0000-0000231F0000}"/>
    <cellStyle name="Normal 105 4" xfId="2013" xr:uid="{00000000-0005-0000-0000-0000241F0000}"/>
    <cellStyle name="Normal 105 5" xfId="2066" xr:uid="{00000000-0005-0000-0000-0000251F0000}"/>
    <cellStyle name="Normal 105 6" xfId="1681" xr:uid="{00000000-0005-0000-0000-0000261F0000}"/>
    <cellStyle name="Normal 106" xfId="1092" xr:uid="{00000000-0005-0000-0000-0000271F0000}"/>
    <cellStyle name="Normal 106 2" xfId="1825" xr:uid="{00000000-0005-0000-0000-0000281F0000}"/>
    <cellStyle name="Normal 106 3" xfId="1961" xr:uid="{00000000-0005-0000-0000-0000291F0000}"/>
    <cellStyle name="Normal 106 4" xfId="2014" xr:uid="{00000000-0005-0000-0000-00002A1F0000}"/>
    <cellStyle name="Normal 106 5" xfId="2067" xr:uid="{00000000-0005-0000-0000-00002B1F0000}"/>
    <cellStyle name="Normal 106 6" xfId="1682" xr:uid="{00000000-0005-0000-0000-00002C1F0000}"/>
    <cellStyle name="Normal 107" xfId="1093" xr:uid="{00000000-0005-0000-0000-00002D1F0000}"/>
    <cellStyle name="Normal 107 2" xfId="1826" xr:uid="{00000000-0005-0000-0000-00002E1F0000}"/>
    <cellStyle name="Normal 107 3" xfId="1962" xr:uid="{00000000-0005-0000-0000-00002F1F0000}"/>
    <cellStyle name="Normal 107 4" xfId="2015" xr:uid="{00000000-0005-0000-0000-0000301F0000}"/>
    <cellStyle name="Normal 107 5" xfId="2068" xr:uid="{00000000-0005-0000-0000-0000311F0000}"/>
    <cellStyle name="Normal 107 6" xfId="1683" xr:uid="{00000000-0005-0000-0000-0000321F0000}"/>
    <cellStyle name="Normal 108" xfId="1094" xr:uid="{00000000-0005-0000-0000-0000331F0000}"/>
    <cellStyle name="Normal 109" xfId="1095" xr:uid="{00000000-0005-0000-0000-0000341F0000}"/>
    <cellStyle name="Normal 109 2" xfId="1938" xr:uid="{00000000-0005-0000-0000-0000351F0000}"/>
    <cellStyle name="Normal 109 3" xfId="4350" xr:uid="{00000000-0005-0000-0000-0000361F0000}"/>
    <cellStyle name="Normal 11" xfId="181" xr:uid="{00000000-0005-0000-0000-0000371F0000}"/>
    <cellStyle name="Normal 11 2" xfId="1097" xr:uid="{00000000-0005-0000-0000-0000381F0000}"/>
    <cellStyle name="Normal 11 2 2" xfId="4352" xr:uid="{00000000-0005-0000-0000-0000391F0000}"/>
    <cellStyle name="Normal 11 2 3" xfId="7266" xr:uid="{00000000-0005-0000-0000-00003A1F0000}"/>
    <cellStyle name="Normal 11 3" xfId="1098" xr:uid="{00000000-0005-0000-0000-00003B1F0000}"/>
    <cellStyle name="Normal 11 3 2" xfId="4353" xr:uid="{00000000-0005-0000-0000-00003C1F0000}"/>
    <cellStyle name="Normal 11 4" xfId="1099" xr:uid="{00000000-0005-0000-0000-00003D1F0000}"/>
    <cellStyle name="Normal 11 5" xfId="1100" xr:uid="{00000000-0005-0000-0000-00003E1F0000}"/>
    <cellStyle name="Normal 11 6" xfId="1096" xr:uid="{00000000-0005-0000-0000-00003F1F0000}"/>
    <cellStyle name="Normal 11 6 2" xfId="4351" xr:uid="{00000000-0005-0000-0000-0000401F0000}"/>
    <cellStyle name="Normal 11 7" xfId="4058" xr:uid="{00000000-0005-0000-0000-0000411F0000}"/>
    <cellStyle name="Normal 11 8" xfId="4005" xr:uid="{00000000-0005-0000-0000-0000421F0000}"/>
    <cellStyle name="Normal 11 9" xfId="288" xr:uid="{00000000-0005-0000-0000-0000431F0000}"/>
    <cellStyle name="Normal 110" xfId="1941" xr:uid="{00000000-0005-0000-0000-0000441F0000}"/>
    <cellStyle name="Normal 111" xfId="2101" xr:uid="{00000000-0005-0000-0000-0000451F0000}"/>
    <cellStyle name="Normal 112" xfId="1660" xr:uid="{00000000-0005-0000-0000-0000461F0000}"/>
    <cellStyle name="Normal 112 2" xfId="4609" xr:uid="{00000000-0005-0000-0000-0000471F0000}"/>
    <cellStyle name="Normal 113" xfId="2104" xr:uid="{00000000-0005-0000-0000-0000481F0000}"/>
    <cellStyle name="Normal 113 2" xfId="4640" xr:uid="{00000000-0005-0000-0000-0000491F0000}"/>
    <cellStyle name="Normal 114" xfId="2136" xr:uid="{00000000-0005-0000-0000-00004A1F0000}"/>
    <cellStyle name="Normal 115" xfId="301" xr:uid="{00000000-0005-0000-0000-00004B1F0000}"/>
    <cellStyle name="Normal 116" xfId="3438" xr:uid="{00000000-0005-0000-0000-00004C1F0000}"/>
    <cellStyle name="Normal 117" xfId="2554" xr:uid="{00000000-0005-0000-0000-00004D1F0000}"/>
    <cellStyle name="Normal 118" xfId="3257" xr:uid="{00000000-0005-0000-0000-00004E1F0000}"/>
    <cellStyle name="Normal 119" xfId="2336" xr:uid="{00000000-0005-0000-0000-00004F1F0000}"/>
    <cellStyle name="Normal 12" xfId="182" xr:uid="{00000000-0005-0000-0000-0000501F0000}"/>
    <cellStyle name="Normal 12 2" xfId="1102" xr:uid="{00000000-0005-0000-0000-0000511F0000}"/>
    <cellStyle name="Normal 12 2 2" xfId="1103" xr:uid="{00000000-0005-0000-0000-0000521F0000}"/>
    <cellStyle name="Normal 12 2 2 2" xfId="4356" xr:uid="{00000000-0005-0000-0000-0000531F0000}"/>
    <cellStyle name="Normal 12 2 3" xfId="4355" xr:uid="{00000000-0005-0000-0000-0000541F0000}"/>
    <cellStyle name="Normal 12 2 4" xfId="7268" xr:uid="{00000000-0005-0000-0000-0000551F0000}"/>
    <cellStyle name="Normal 12 3" xfId="1104" xr:uid="{00000000-0005-0000-0000-0000561F0000}"/>
    <cellStyle name="Normal 12 3 2" xfId="2131" xr:uid="{00000000-0005-0000-0000-0000571F0000}"/>
    <cellStyle name="Normal 12 3 2 2" xfId="4664" xr:uid="{00000000-0005-0000-0000-0000581F0000}"/>
    <cellStyle name="Normal 12 3 3" xfId="4357" xr:uid="{00000000-0005-0000-0000-0000591F0000}"/>
    <cellStyle name="Normal 12 4" xfId="1105" xr:uid="{00000000-0005-0000-0000-00005A1F0000}"/>
    <cellStyle name="Normal 12 4 2" xfId="2120" xr:uid="{00000000-0005-0000-0000-00005B1F0000}"/>
    <cellStyle name="Normal 12 4 2 2" xfId="4654" xr:uid="{00000000-0005-0000-0000-00005C1F0000}"/>
    <cellStyle name="Normal 12 5" xfId="1106" xr:uid="{00000000-0005-0000-0000-00005D1F0000}"/>
    <cellStyle name="Normal 12 6" xfId="4354" xr:uid="{00000000-0005-0000-0000-00005E1F0000}"/>
    <cellStyle name="Normal 12 7" xfId="3911" xr:uid="{00000000-0005-0000-0000-00005F1F0000}"/>
    <cellStyle name="Normal 12 8" xfId="1101" xr:uid="{00000000-0005-0000-0000-0000601F0000}"/>
    <cellStyle name="Normal 120" xfId="3865" xr:uid="{00000000-0005-0000-0000-0000611F0000}"/>
    <cellStyle name="Normal 121" xfId="3866" xr:uid="{00000000-0005-0000-0000-0000621F0000}"/>
    <cellStyle name="Normal 122" xfId="3867" xr:uid="{00000000-0005-0000-0000-0000631F0000}"/>
    <cellStyle name="Normal 123" xfId="3868" xr:uid="{00000000-0005-0000-0000-0000641F0000}"/>
    <cellStyle name="Normal 124" xfId="3869" xr:uid="{00000000-0005-0000-0000-0000651F0000}"/>
    <cellStyle name="Normal 124 2" xfId="4048" xr:uid="{00000000-0005-0000-0000-0000661F0000}"/>
    <cellStyle name="Normal 125" xfId="3875" xr:uid="{00000000-0005-0000-0000-0000671F0000}"/>
    <cellStyle name="Normal 125 2" xfId="5852" xr:uid="{00000000-0005-0000-0000-0000681F0000}"/>
    <cellStyle name="Normal 126" xfId="3879" xr:uid="{00000000-0005-0000-0000-0000691F0000}"/>
    <cellStyle name="Normal 126 2" xfId="5694" xr:uid="{00000000-0005-0000-0000-00006A1F0000}"/>
    <cellStyle name="Normal 127" xfId="3882" xr:uid="{00000000-0005-0000-0000-00006B1F0000}"/>
    <cellStyle name="Normal 127 2" xfId="5705" xr:uid="{00000000-0005-0000-0000-00006C1F0000}"/>
    <cellStyle name="Normal 128" xfId="3885" xr:uid="{00000000-0005-0000-0000-00006D1F0000}"/>
    <cellStyle name="Normal 128 2" xfId="5678" xr:uid="{00000000-0005-0000-0000-00006E1F0000}"/>
    <cellStyle name="Normal 129" xfId="3888" xr:uid="{00000000-0005-0000-0000-00006F1F0000}"/>
    <cellStyle name="Normal 129 2" xfId="6025" xr:uid="{00000000-0005-0000-0000-0000701F0000}"/>
    <cellStyle name="Normal 13" xfId="183" xr:uid="{00000000-0005-0000-0000-0000711F0000}"/>
    <cellStyle name="Normal 13 2" xfId="1108" xr:uid="{00000000-0005-0000-0000-0000721F0000}"/>
    <cellStyle name="Normal 13 2 2" xfId="1109" xr:uid="{00000000-0005-0000-0000-0000731F0000}"/>
    <cellStyle name="Normal 13 2 2 2" xfId="4360" xr:uid="{00000000-0005-0000-0000-0000741F0000}"/>
    <cellStyle name="Normal 13 2 3" xfId="4359" xr:uid="{00000000-0005-0000-0000-0000751F0000}"/>
    <cellStyle name="Normal 13 3" xfId="1110" xr:uid="{00000000-0005-0000-0000-0000761F0000}"/>
    <cellStyle name="Normal 13 3 2" xfId="2132" xr:uid="{00000000-0005-0000-0000-0000771F0000}"/>
    <cellStyle name="Normal 13 3 2 2" xfId="4665" xr:uid="{00000000-0005-0000-0000-0000781F0000}"/>
    <cellStyle name="Normal 13 3 3" xfId="4361" xr:uid="{00000000-0005-0000-0000-0000791F0000}"/>
    <cellStyle name="Normal 13 4" xfId="1111" xr:uid="{00000000-0005-0000-0000-00007A1F0000}"/>
    <cellStyle name="Normal 13 4 2" xfId="2121" xr:uid="{00000000-0005-0000-0000-00007B1F0000}"/>
    <cellStyle name="Normal 13 4 2 2" xfId="4655" xr:uid="{00000000-0005-0000-0000-00007C1F0000}"/>
    <cellStyle name="Normal 13 5" xfId="1112" xr:uid="{00000000-0005-0000-0000-00007D1F0000}"/>
    <cellStyle name="Normal 13 5 2" xfId="4362" xr:uid="{00000000-0005-0000-0000-00007E1F0000}"/>
    <cellStyle name="Normal 13 6" xfId="4358" xr:uid="{00000000-0005-0000-0000-00007F1F0000}"/>
    <cellStyle name="Normal 13 7" xfId="3906" xr:uid="{00000000-0005-0000-0000-0000801F0000}"/>
    <cellStyle name="Normal 13 8" xfId="7258" xr:uid="{00000000-0005-0000-0000-0000811F0000}"/>
    <cellStyle name="Normal 13 9" xfId="1107" xr:uid="{00000000-0005-0000-0000-0000821F0000}"/>
    <cellStyle name="Normal 130" xfId="3890" xr:uid="{00000000-0005-0000-0000-0000831F0000}"/>
    <cellStyle name="Normal 130 2" xfId="5964" xr:uid="{00000000-0005-0000-0000-0000841F0000}"/>
    <cellStyle name="Normal 131" xfId="3894" xr:uid="{00000000-0005-0000-0000-0000851F0000}"/>
    <cellStyle name="Normal 131 2" xfId="5859" xr:uid="{00000000-0005-0000-0000-0000861F0000}"/>
    <cellStyle name="Normal 132" xfId="5973" xr:uid="{00000000-0005-0000-0000-0000871F0000}"/>
    <cellStyle name="Normal 133" xfId="3900" xr:uid="{00000000-0005-0000-0000-0000881F0000}"/>
    <cellStyle name="Normal 134" xfId="4781" xr:uid="{00000000-0005-0000-0000-0000891F0000}"/>
    <cellStyle name="Normal 135" xfId="7223" xr:uid="{00000000-0005-0000-0000-00008A1F0000}"/>
    <cellStyle name="Normal 136" xfId="7237" xr:uid="{00000000-0005-0000-0000-00008B1F0000}"/>
    <cellStyle name="Normal 137" xfId="7275" xr:uid="{00000000-0005-0000-0000-00008C1F0000}"/>
    <cellStyle name="Normal 138" xfId="7286" xr:uid="{00000000-0005-0000-0000-00008D1F0000}"/>
    <cellStyle name="Normal 139" xfId="7284" xr:uid="{00000000-0005-0000-0000-00008E1F0000}"/>
    <cellStyle name="Normal 14" xfId="184" xr:uid="{00000000-0005-0000-0000-00008F1F0000}"/>
    <cellStyle name="Normal 14 2" xfId="185" xr:uid="{00000000-0005-0000-0000-0000901F0000}"/>
    <cellStyle name="Normal 14 2 2" xfId="1115" xr:uid="{00000000-0005-0000-0000-0000911F0000}"/>
    <cellStyle name="Normal 14 2 2 2" xfId="4363" xr:uid="{00000000-0005-0000-0000-0000921F0000}"/>
    <cellStyle name="Normal 14 2 3" xfId="1116" xr:uid="{00000000-0005-0000-0000-0000931F0000}"/>
    <cellStyle name="Normal 14 2 4" xfId="1114" xr:uid="{00000000-0005-0000-0000-0000941F0000}"/>
    <cellStyle name="Normal 14 3" xfId="1117" xr:uid="{00000000-0005-0000-0000-0000951F0000}"/>
    <cellStyle name="Normal 14 3 2" xfId="2133" xr:uid="{00000000-0005-0000-0000-0000961F0000}"/>
    <cellStyle name="Normal 14 3 3" xfId="4364" xr:uid="{00000000-0005-0000-0000-0000971F0000}"/>
    <cellStyle name="Normal 14 4" xfId="1118" xr:uid="{00000000-0005-0000-0000-0000981F0000}"/>
    <cellStyle name="Normal 14 4 2" xfId="2122" xr:uid="{00000000-0005-0000-0000-0000991F0000}"/>
    <cellStyle name="Normal 14 5" xfId="1119" xr:uid="{00000000-0005-0000-0000-00009A1F0000}"/>
    <cellStyle name="Normal 14 6" xfId="1113" xr:uid="{00000000-0005-0000-0000-00009B1F0000}"/>
    <cellStyle name="Normal 140" xfId="7277" xr:uid="{00000000-0005-0000-0000-00009C1F0000}"/>
    <cellStyle name="Normal 141" xfId="7280" xr:uid="{00000000-0005-0000-0000-00009D1F0000}"/>
    <cellStyle name="Normal 142" xfId="7304" xr:uid="{00000000-0005-0000-0000-00009E1F0000}"/>
    <cellStyle name="Normal 143" xfId="7285" xr:uid="{00000000-0005-0000-0000-00009F1F0000}"/>
    <cellStyle name="Normal 144" xfId="7283" xr:uid="{00000000-0005-0000-0000-0000A01F0000}"/>
    <cellStyle name="Normal 145" xfId="7281" xr:uid="{00000000-0005-0000-0000-0000A11F0000}"/>
    <cellStyle name="Normal 146" xfId="7325" xr:uid="{00000000-0005-0000-0000-0000A21F0000}"/>
    <cellStyle name="Normal 147" xfId="7329" xr:uid="{00000000-0005-0000-0000-0000A31F0000}"/>
    <cellStyle name="Normal 148" xfId="7331" xr:uid="{00000000-0005-0000-0000-0000A41F0000}"/>
    <cellStyle name="Normal 149" xfId="7335" xr:uid="{00000000-0005-0000-0000-0000A51F0000}"/>
    <cellStyle name="Normal 15" xfId="74" xr:uid="{00000000-0005-0000-0000-0000A61F0000}"/>
    <cellStyle name="Normal 15 2" xfId="1121" xr:uid="{00000000-0005-0000-0000-0000A71F0000}"/>
    <cellStyle name="Normal 15 2 2" xfId="2134" xr:uid="{00000000-0005-0000-0000-0000A81F0000}"/>
    <cellStyle name="Normal 15 2 2 2" xfId="4666" xr:uid="{00000000-0005-0000-0000-0000A91F0000}"/>
    <cellStyle name="Normal 15 2 3" xfId="3334" xr:uid="{00000000-0005-0000-0000-0000AA1F0000}"/>
    <cellStyle name="Normal 15 2 3 2" xfId="5245" xr:uid="{00000000-0005-0000-0000-0000AB1F0000}"/>
    <cellStyle name="Normal 15 3" xfId="1122" xr:uid="{00000000-0005-0000-0000-0000AC1F0000}"/>
    <cellStyle name="Normal 15 3 2" xfId="2123" xr:uid="{00000000-0005-0000-0000-0000AD1F0000}"/>
    <cellStyle name="Normal 15 3 2 2" xfId="4656" xr:uid="{00000000-0005-0000-0000-0000AE1F0000}"/>
    <cellStyle name="Normal 15 4" xfId="2303" xr:uid="{00000000-0005-0000-0000-0000AF1F0000}"/>
    <cellStyle name="Normal 15 5" xfId="4365" xr:uid="{00000000-0005-0000-0000-0000B01F0000}"/>
    <cellStyle name="Normal 15 6" xfId="7262" xr:uid="{00000000-0005-0000-0000-0000B11F0000}"/>
    <cellStyle name="Normal 15 7" xfId="1120" xr:uid="{00000000-0005-0000-0000-0000B21F0000}"/>
    <cellStyle name="Normal 150" xfId="7338" xr:uid="{00000000-0005-0000-0000-0000B31F0000}"/>
    <cellStyle name="Normal 151" xfId="7341" xr:uid="{00000000-0005-0000-0000-0000B41F0000}"/>
    <cellStyle name="Normal 152" xfId="7344" xr:uid="{00000000-0005-0000-0000-0000B51F0000}"/>
    <cellStyle name="Normal 153" xfId="7347" xr:uid="{00000000-0005-0000-0000-0000B61F0000}"/>
    <cellStyle name="Normal 154" xfId="7350" xr:uid="{00000000-0005-0000-0000-0000B71F0000}"/>
    <cellStyle name="Normal 155" xfId="7353" xr:uid="{00000000-0005-0000-0000-0000B81F0000}"/>
    <cellStyle name="Normal 156" xfId="7355" xr:uid="{00000000-0005-0000-0000-0000B91F0000}"/>
    <cellStyle name="Normal 157" xfId="7358" xr:uid="{00000000-0005-0000-0000-0000BA1F0000}"/>
    <cellStyle name="Normal 158" xfId="7356" xr:uid="{00000000-0005-0000-0000-0000BB1F0000}"/>
    <cellStyle name="Normal 159" xfId="7357" xr:uid="{00000000-0005-0000-0000-0000BC1F0000}"/>
    <cellStyle name="Normal 16" xfId="1123" xr:uid="{00000000-0005-0000-0000-0000BD1F0000}"/>
    <cellStyle name="Normal 16 2" xfId="1124" xr:uid="{00000000-0005-0000-0000-0000BE1F0000}"/>
    <cellStyle name="Normal 16 2 2" xfId="3335" xr:uid="{00000000-0005-0000-0000-0000BF1F0000}"/>
    <cellStyle name="Normal 16 2 2 2" xfId="5246" xr:uid="{00000000-0005-0000-0000-0000C01F0000}"/>
    <cellStyle name="Normal 16 3" xfId="1125" xr:uid="{00000000-0005-0000-0000-0000C11F0000}"/>
    <cellStyle name="Normal 16 4" xfId="2108" xr:uid="{00000000-0005-0000-0000-0000C21F0000}"/>
    <cellStyle name="Normal 16 4 2" xfId="4643" xr:uid="{00000000-0005-0000-0000-0000C31F0000}"/>
    <cellStyle name="Normal 16 5" xfId="2743" xr:uid="{00000000-0005-0000-0000-0000C41F0000}"/>
    <cellStyle name="Normal 16 6" xfId="7248" xr:uid="{00000000-0005-0000-0000-0000C51F0000}"/>
    <cellStyle name="Normal 160" xfId="7370" xr:uid="{00000000-0005-0000-0000-0000C61F0000}"/>
    <cellStyle name="Normal 161" xfId="7373" xr:uid="{00000000-0005-0000-0000-0000C71F0000}"/>
    <cellStyle name="Normal 162" xfId="7378" xr:uid="{00000000-0005-0000-0000-0000C81F0000}"/>
    <cellStyle name="Normal 163" xfId="7376" xr:uid="{00000000-0005-0000-0000-0000C91F0000}"/>
    <cellStyle name="Normal 164" xfId="7377" xr:uid="{00000000-0005-0000-0000-0000CA1F0000}"/>
    <cellStyle name="Normal 165" xfId="7390" xr:uid="{00000000-0005-0000-0000-0000CB1F0000}"/>
    <cellStyle name="Normal 166" xfId="7375" xr:uid="{00000000-0005-0000-0000-0000CC1F0000}"/>
    <cellStyle name="Normal 167" xfId="7374" xr:uid="{00000000-0005-0000-0000-0000CD1F0000}"/>
    <cellStyle name="Normal 168" xfId="233" xr:uid="{00000000-0005-0000-0000-0000CE1F0000}"/>
    <cellStyle name="Normal 169" xfId="3898" xr:uid="{00000000-0005-0000-0000-0000CF1F0000}"/>
    <cellStyle name="Normal 17" xfId="1126" xr:uid="{00000000-0005-0000-0000-0000D01F0000}"/>
    <cellStyle name="Normal 17 2" xfId="1127" xr:uid="{00000000-0005-0000-0000-0000D11F0000}"/>
    <cellStyle name="Normal 17 2 2" xfId="3336" xr:uid="{00000000-0005-0000-0000-0000D21F0000}"/>
    <cellStyle name="Normal 17 2 2 2" xfId="5247" xr:uid="{00000000-0005-0000-0000-0000D31F0000}"/>
    <cellStyle name="Normal 17 3" xfId="2110" xr:uid="{00000000-0005-0000-0000-0000D41F0000}"/>
    <cellStyle name="Normal 17 4" xfId="4366" xr:uid="{00000000-0005-0000-0000-0000D51F0000}"/>
    <cellStyle name="Normal 17 5" xfId="7270" xr:uid="{00000000-0005-0000-0000-0000D61F0000}"/>
    <cellStyle name="Normal 170" xfId="7436" xr:uid="{00000000-0005-0000-0000-0000D71F0000}"/>
    <cellStyle name="Normal 171" xfId="70" xr:uid="{00000000-0005-0000-0000-0000D81F0000}"/>
    <cellStyle name="Normal 172" xfId="71" xr:uid="{00000000-0005-0000-0000-0000D91F0000}"/>
    <cellStyle name="Normal 18" xfId="1128" xr:uid="{00000000-0005-0000-0000-0000DA1F0000}"/>
    <cellStyle name="Normal 18 2" xfId="1129" xr:uid="{00000000-0005-0000-0000-0000DB1F0000}"/>
    <cellStyle name="Normal 18 3" xfId="4367" xr:uid="{00000000-0005-0000-0000-0000DC1F0000}"/>
    <cellStyle name="Normal 18 4" xfId="7247" xr:uid="{00000000-0005-0000-0000-0000DD1F0000}"/>
    <cellStyle name="Normal 19" xfId="1130" xr:uid="{00000000-0005-0000-0000-0000DE1F0000}"/>
    <cellStyle name="Normal 19 2" xfId="1131" xr:uid="{00000000-0005-0000-0000-0000DF1F0000}"/>
    <cellStyle name="Normal 19 3" xfId="4368" xr:uid="{00000000-0005-0000-0000-0000E01F0000}"/>
    <cellStyle name="Normal 2" xfId="41" xr:uid="{00000000-0005-0000-0000-0000E11F0000}"/>
    <cellStyle name="Normal 2 10" xfId="1132" xr:uid="{00000000-0005-0000-0000-0000E21F0000}"/>
    <cellStyle name="Normal 2 10 2" xfId="4369" xr:uid="{00000000-0005-0000-0000-0000E31F0000}"/>
    <cellStyle name="Normal 2 11" xfId="2144" xr:uid="{00000000-0005-0000-0000-0000E41F0000}"/>
    <cellStyle name="Normal 2 12" xfId="3872" xr:uid="{00000000-0005-0000-0000-0000E51F0000}"/>
    <cellStyle name="Normal 2 12 2" xfId="5842" xr:uid="{00000000-0005-0000-0000-0000E61F0000}"/>
    <cellStyle name="Normal 2 13" xfId="7301" xr:uid="{00000000-0005-0000-0000-0000E71F0000}"/>
    <cellStyle name="normal 2 14" xfId="7393" xr:uid="{00000000-0005-0000-0000-0000E81F0000}"/>
    <cellStyle name="normal 2 15" xfId="7395" xr:uid="{00000000-0005-0000-0000-0000E91F0000}"/>
    <cellStyle name="normal 2 16" xfId="7397" xr:uid="{00000000-0005-0000-0000-0000EA1F0000}"/>
    <cellStyle name="normal 2 17" xfId="7399" xr:uid="{00000000-0005-0000-0000-0000EB1F0000}"/>
    <cellStyle name="normal 2 18" xfId="7401" xr:uid="{00000000-0005-0000-0000-0000EC1F0000}"/>
    <cellStyle name="normal 2 19" xfId="7403" xr:uid="{00000000-0005-0000-0000-0000ED1F0000}"/>
    <cellStyle name="normal 2 2" xfId="43" xr:uid="{00000000-0005-0000-0000-0000EE1F0000}"/>
    <cellStyle name="normal 2 2 10" xfId="4056" xr:uid="{00000000-0005-0000-0000-0000EF1F0000}"/>
    <cellStyle name="Normal 2 2 11" xfId="3956" xr:uid="{00000000-0005-0000-0000-0000F01F0000}"/>
    <cellStyle name="Normal 2 2 12" xfId="4603" xr:uid="{00000000-0005-0000-0000-0000F11F0000}"/>
    <cellStyle name="normal 2 2 13" xfId="7254" xr:uid="{00000000-0005-0000-0000-0000F21F0000}"/>
    <cellStyle name="normal 2 2 14" xfId="7273" xr:uid="{00000000-0005-0000-0000-0000F31F0000}"/>
    <cellStyle name="Normal 2 2 15" xfId="7305" xr:uid="{00000000-0005-0000-0000-0000F41F0000}"/>
    <cellStyle name="Normal 2 2 16" xfId="7307" xr:uid="{00000000-0005-0000-0000-0000F51F0000}"/>
    <cellStyle name="Normal 2 2 17" xfId="7310" xr:uid="{00000000-0005-0000-0000-0000F61F0000}"/>
    <cellStyle name="Normal 2 2 18" xfId="7313" xr:uid="{00000000-0005-0000-0000-0000F71F0000}"/>
    <cellStyle name="Normal 2 2 19" xfId="7316" xr:uid="{00000000-0005-0000-0000-0000F81F0000}"/>
    <cellStyle name="Normal 2 2 2" xfId="296" xr:uid="{00000000-0005-0000-0000-0000F91F0000}"/>
    <cellStyle name="Normal 2 2 2 2" xfId="1135" xr:uid="{00000000-0005-0000-0000-0000FA1F0000}"/>
    <cellStyle name="Normal 2 2 2 2 2" xfId="1136" xr:uid="{00000000-0005-0000-0000-0000FB1F0000}"/>
    <cellStyle name="Normal 2 2 2 3" xfId="1137" xr:uid="{00000000-0005-0000-0000-0000FC1F0000}"/>
    <cellStyle name="Normal 2 2 2 3 2" xfId="4372" xr:uid="{00000000-0005-0000-0000-0000FD1F0000}"/>
    <cellStyle name="Normal 2 2 2 4" xfId="1138" xr:uid="{00000000-0005-0000-0000-0000FE1F0000}"/>
    <cellStyle name="Normal 2 2 2 5" xfId="1134" xr:uid="{00000000-0005-0000-0000-0000FF1F0000}"/>
    <cellStyle name="Normal 2 2 2 5 2" xfId="4371" xr:uid="{00000000-0005-0000-0000-000000200000}"/>
    <cellStyle name="Normal 2 2 2 6" xfId="4067" xr:uid="{00000000-0005-0000-0000-000001200000}"/>
    <cellStyle name="Normal 2 2 2 7" xfId="4007" xr:uid="{00000000-0005-0000-0000-000002200000}"/>
    <cellStyle name="Normal 2 2 20" xfId="7318" xr:uid="{00000000-0005-0000-0000-000003200000}"/>
    <cellStyle name="Normal 2 2 21" xfId="7320" xr:uid="{00000000-0005-0000-0000-000004200000}"/>
    <cellStyle name="Normal 2 2 22" xfId="7322" xr:uid="{00000000-0005-0000-0000-000005200000}"/>
    <cellStyle name="Normal 2 2 23" xfId="7324" xr:uid="{00000000-0005-0000-0000-000006200000}"/>
    <cellStyle name="normal 2 2 24" xfId="238" xr:uid="{00000000-0005-0000-0000-000007200000}"/>
    <cellStyle name="normal 2 2 25" xfId="187" xr:uid="{00000000-0005-0000-0000-000008200000}"/>
    <cellStyle name="normal 2 2 26" xfId="11138" xr:uid="{00000000-0005-0000-0000-000009200000}"/>
    <cellStyle name="Normal 2 2 3" xfId="1139" xr:uid="{00000000-0005-0000-0000-00000A200000}"/>
    <cellStyle name="Normal 2 2 3 2" xfId="1140" xr:uid="{00000000-0005-0000-0000-00000B200000}"/>
    <cellStyle name="Normal 2 2 3 3" xfId="2558" xr:uid="{00000000-0005-0000-0000-00000C200000}"/>
    <cellStyle name="Normal 2 2 3 4" xfId="4373" xr:uid="{00000000-0005-0000-0000-00000D200000}"/>
    <cellStyle name="Normal 2 2 4" xfId="1141" xr:uid="{00000000-0005-0000-0000-00000E200000}"/>
    <cellStyle name="Normal 2 2 4 2" xfId="3753" xr:uid="{00000000-0005-0000-0000-00000F200000}"/>
    <cellStyle name="Normal 2 2 4 2 2" xfId="5373" xr:uid="{00000000-0005-0000-0000-000010200000}"/>
    <cellStyle name="Normal 2 2 5" xfId="1142" xr:uid="{00000000-0005-0000-0000-000011200000}"/>
    <cellStyle name="Normal 2 2 5 2" xfId="4374" xr:uid="{00000000-0005-0000-0000-000012200000}"/>
    <cellStyle name="Normal 2 2 6" xfId="1143" xr:uid="{00000000-0005-0000-0000-000013200000}"/>
    <cellStyle name="normal 2 2 7" xfId="1144" xr:uid="{00000000-0005-0000-0000-000014200000}"/>
    <cellStyle name="normal 2 2 7 2" xfId="4375" xr:uid="{00000000-0005-0000-0000-000015200000}"/>
    <cellStyle name="Normal 2 2 8" xfId="1133" xr:uid="{00000000-0005-0000-0000-000016200000}"/>
    <cellStyle name="Normal 2 2 8 2" xfId="4370" xr:uid="{00000000-0005-0000-0000-000017200000}"/>
    <cellStyle name="normal 2 2 9" xfId="4024" xr:uid="{00000000-0005-0000-0000-000018200000}"/>
    <cellStyle name="Normal 2 2_FL BS" xfId="1145" xr:uid="{00000000-0005-0000-0000-000019200000}"/>
    <cellStyle name="normal 2 20" xfId="7405" xr:uid="{00000000-0005-0000-0000-00001A200000}"/>
    <cellStyle name="Normal 2 21" xfId="234" xr:uid="{00000000-0005-0000-0000-00001B200000}"/>
    <cellStyle name="normal 2 22" xfId="72" xr:uid="{00000000-0005-0000-0000-00001C200000}"/>
    <cellStyle name="Normal 2 3" xfId="65" xr:uid="{00000000-0005-0000-0000-00001D200000}"/>
    <cellStyle name="Normal 2 3 2" xfId="1147" xr:uid="{00000000-0005-0000-0000-00001E200000}"/>
    <cellStyle name="Normal 2 3 2 2" xfId="1148" xr:uid="{00000000-0005-0000-0000-00001F200000}"/>
    <cellStyle name="Normal 2 3 2 2 2" xfId="4378" xr:uid="{00000000-0005-0000-0000-000020200000}"/>
    <cellStyle name="Normal 2 3 2 3" xfId="1149" xr:uid="{00000000-0005-0000-0000-000021200000}"/>
    <cellStyle name="Normal 2 3 2 4" xfId="3338" xr:uid="{00000000-0005-0000-0000-000022200000}"/>
    <cellStyle name="Normal 2 3 2 4 2" xfId="5248" xr:uid="{00000000-0005-0000-0000-000023200000}"/>
    <cellStyle name="Normal 2 3 2 5" xfId="4377" xr:uid="{00000000-0005-0000-0000-000024200000}"/>
    <cellStyle name="Normal 2 3 2 6" xfId="4011" xr:uid="{00000000-0005-0000-0000-000025200000}"/>
    <cellStyle name="Normal 2 3 3" xfId="1150" xr:uid="{00000000-0005-0000-0000-000026200000}"/>
    <cellStyle name="Normal 2 3 3 2" xfId="3337" xr:uid="{00000000-0005-0000-0000-000027200000}"/>
    <cellStyle name="Normal 2 3 3 3" xfId="4379" xr:uid="{00000000-0005-0000-0000-000028200000}"/>
    <cellStyle name="Normal 2 3 4" xfId="1151" xr:uid="{00000000-0005-0000-0000-000029200000}"/>
    <cellStyle name="Normal 2 3 4 2" xfId="3859" xr:uid="{00000000-0005-0000-0000-00002A200000}"/>
    <cellStyle name="Normal 2 3 4 3" xfId="3754" xr:uid="{00000000-0005-0000-0000-00002B200000}"/>
    <cellStyle name="Normal 2 3 5" xfId="1146" xr:uid="{00000000-0005-0000-0000-00002C200000}"/>
    <cellStyle name="Normal 2 3 5 2" xfId="4376" xr:uid="{00000000-0005-0000-0000-00002D200000}"/>
    <cellStyle name="Normal 2 3 6" xfId="2316" xr:uid="{00000000-0005-0000-0000-00002E200000}"/>
    <cellStyle name="Normal 2 3 7" xfId="3914" xr:uid="{00000000-0005-0000-0000-00002F200000}"/>
    <cellStyle name="Normal 2 4" xfId="68" xr:uid="{00000000-0005-0000-0000-000030200000}"/>
    <cellStyle name="Normal 2 4 2" xfId="1152" xr:uid="{00000000-0005-0000-0000-000031200000}"/>
    <cellStyle name="Normal 2 4 2 2" xfId="3339" xr:uid="{00000000-0005-0000-0000-000032200000}"/>
    <cellStyle name="Normal 2 4 2 3" xfId="4380" xr:uid="{00000000-0005-0000-0000-000033200000}"/>
    <cellStyle name="Normal 2 4 3" xfId="1153" xr:uid="{00000000-0005-0000-0000-000034200000}"/>
    <cellStyle name="Normal 2 4 3 2" xfId="4381" xr:uid="{00000000-0005-0000-0000-000035200000}"/>
    <cellStyle name="Normal 2 4 4" xfId="2552" xr:uid="{00000000-0005-0000-0000-000036200000}"/>
    <cellStyle name="Normal 2 4 5" xfId="4010" xr:uid="{00000000-0005-0000-0000-000037200000}"/>
    <cellStyle name="Normal 2 5" xfId="69" xr:uid="{00000000-0005-0000-0000-000038200000}"/>
    <cellStyle name="Normal 2 5 2" xfId="1155" xr:uid="{00000000-0005-0000-0000-000039200000}"/>
    <cellStyle name="Normal 2 5 2 2" xfId="4383" xr:uid="{00000000-0005-0000-0000-00003A200000}"/>
    <cellStyle name="Normal 2 5 3" xfId="1154" xr:uid="{00000000-0005-0000-0000-00003B200000}"/>
    <cellStyle name="Normal 2 5 3 2" xfId="4382" xr:uid="{00000000-0005-0000-0000-00003C200000}"/>
    <cellStyle name="Normal 2 5 4" xfId="2556" xr:uid="{00000000-0005-0000-0000-00003D200000}"/>
    <cellStyle name="Normal 2 5 5" xfId="4069" xr:uid="{00000000-0005-0000-0000-00003E200000}"/>
    <cellStyle name="Normal 2 5 6" xfId="4017" xr:uid="{00000000-0005-0000-0000-00003F200000}"/>
    <cellStyle name="Normal 2 5 7" xfId="299" xr:uid="{00000000-0005-0000-0000-000040200000}"/>
    <cellStyle name="normal 2 6" xfId="186" xr:uid="{00000000-0005-0000-0000-000041200000}"/>
    <cellStyle name="Normal 2 6 2" xfId="1157" xr:uid="{00000000-0005-0000-0000-000042200000}"/>
    <cellStyle name="Normal 2 6 2 2" xfId="3340" xr:uid="{00000000-0005-0000-0000-000043200000}"/>
    <cellStyle name="Normal 2 6 2 2 2" xfId="5249" xr:uid="{00000000-0005-0000-0000-000044200000}"/>
    <cellStyle name="Normal 2 6 3" xfId="1158" xr:uid="{00000000-0005-0000-0000-000045200000}"/>
    <cellStyle name="Normal 2 6 3 2" xfId="4385" xr:uid="{00000000-0005-0000-0000-000046200000}"/>
    <cellStyle name="Normal 2 6 4" xfId="1156" xr:uid="{00000000-0005-0000-0000-000047200000}"/>
    <cellStyle name="Normal 2 6 4 2" xfId="4384" xr:uid="{00000000-0005-0000-0000-000048200000}"/>
    <cellStyle name="Normal 2 6 5" xfId="2300" xr:uid="{00000000-0005-0000-0000-000049200000}"/>
    <cellStyle name="Normal 2 6 6" xfId="4070" xr:uid="{00000000-0005-0000-0000-00004A200000}"/>
    <cellStyle name="Normal 2 6 7" xfId="4018" xr:uid="{00000000-0005-0000-0000-00004B200000}"/>
    <cellStyle name="Normal 2 6 8" xfId="300" xr:uid="{00000000-0005-0000-0000-00004C200000}"/>
    <cellStyle name="Normal 2 7" xfId="1159" xr:uid="{00000000-0005-0000-0000-00004D200000}"/>
    <cellStyle name="Normal 2 7 2" xfId="1160" xr:uid="{00000000-0005-0000-0000-00004E200000}"/>
    <cellStyle name="Normal 2 7 2 2" xfId="4387" xr:uid="{00000000-0005-0000-0000-00004F200000}"/>
    <cellStyle name="Normal 2 7 3" xfId="2111" xr:uid="{00000000-0005-0000-0000-000050200000}"/>
    <cellStyle name="Normal 2 7 3 2" xfId="4645" xr:uid="{00000000-0005-0000-0000-000051200000}"/>
    <cellStyle name="Normal 2 7 4" xfId="4386" xr:uid="{00000000-0005-0000-0000-000052200000}"/>
    <cellStyle name="Normal 2 7 5" xfId="3909" xr:uid="{00000000-0005-0000-0000-000053200000}"/>
    <cellStyle name="Normal 2 8" xfId="1161" xr:uid="{00000000-0005-0000-0000-000054200000}"/>
    <cellStyle name="Normal 2 8 2" xfId="4388" xr:uid="{00000000-0005-0000-0000-000055200000}"/>
    <cellStyle name="Normal 2 9" xfId="2106" xr:uid="{00000000-0005-0000-0000-000056200000}"/>
    <cellStyle name="Normal 2 9 2" xfId="4641" xr:uid="{00000000-0005-0000-0000-000057200000}"/>
    <cellStyle name="Normal 2_FL BS" xfId="1162" xr:uid="{00000000-0005-0000-0000-000058200000}"/>
    <cellStyle name="Normal 20" xfId="1163" xr:uid="{00000000-0005-0000-0000-000059200000}"/>
    <cellStyle name="Normal 20 2" xfId="1164" xr:uid="{00000000-0005-0000-0000-00005A200000}"/>
    <cellStyle name="Normal 20 3" xfId="4389" xr:uid="{00000000-0005-0000-0000-00005B200000}"/>
    <cellStyle name="Normal 21" xfId="1165" xr:uid="{00000000-0005-0000-0000-00005C200000}"/>
    <cellStyle name="Normal 21 2" xfId="1166" xr:uid="{00000000-0005-0000-0000-00005D200000}"/>
    <cellStyle name="Normal 21 3" xfId="4390" xr:uid="{00000000-0005-0000-0000-00005E200000}"/>
    <cellStyle name="Normal 22" xfId="1167" xr:uid="{00000000-0005-0000-0000-00005F200000}"/>
    <cellStyle name="Normal 22 2" xfId="1168" xr:uid="{00000000-0005-0000-0000-000060200000}"/>
    <cellStyle name="Normal 22 3" xfId="4391" xr:uid="{00000000-0005-0000-0000-000061200000}"/>
    <cellStyle name="Normal 23" xfId="1169" xr:uid="{00000000-0005-0000-0000-000062200000}"/>
    <cellStyle name="Normal 23 2" xfId="1170" xr:uid="{00000000-0005-0000-0000-000063200000}"/>
    <cellStyle name="Normal 23 3" xfId="3341" xr:uid="{00000000-0005-0000-0000-000064200000}"/>
    <cellStyle name="Normal 23 3 2" xfId="5250" xr:uid="{00000000-0005-0000-0000-000065200000}"/>
    <cellStyle name="Normal 23 4" xfId="4392" xr:uid="{00000000-0005-0000-0000-000066200000}"/>
    <cellStyle name="Normal 24" xfId="1171" xr:uid="{00000000-0005-0000-0000-000067200000}"/>
    <cellStyle name="Normal 24 2" xfId="1172" xr:uid="{00000000-0005-0000-0000-000068200000}"/>
    <cellStyle name="Normal 24 3" xfId="3342" xr:uid="{00000000-0005-0000-0000-000069200000}"/>
    <cellStyle name="Normal 24 3 2" xfId="5251" xr:uid="{00000000-0005-0000-0000-00006A200000}"/>
    <cellStyle name="Normal 25" xfId="1173" xr:uid="{00000000-0005-0000-0000-00006B200000}"/>
    <cellStyle name="Normal 25 2" xfId="1174" xr:uid="{00000000-0005-0000-0000-00006C200000}"/>
    <cellStyle name="Normal 25 3" xfId="3343" xr:uid="{00000000-0005-0000-0000-00006D200000}"/>
    <cellStyle name="Normal 25 3 2" xfId="5252" xr:uid="{00000000-0005-0000-0000-00006E200000}"/>
    <cellStyle name="Normal 26" xfId="1175" xr:uid="{00000000-0005-0000-0000-00006F200000}"/>
    <cellStyle name="Normal 26 2" xfId="1176" xr:uid="{00000000-0005-0000-0000-000070200000}"/>
    <cellStyle name="Normal 26 3" xfId="3344" xr:uid="{00000000-0005-0000-0000-000071200000}"/>
    <cellStyle name="Normal 26 3 2" xfId="5253" xr:uid="{00000000-0005-0000-0000-000072200000}"/>
    <cellStyle name="Normal 27" xfId="1177" xr:uid="{00000000-0005-0000-0000-000073200000}"/>
    <cellStyle name="Normal 27 2" xfId="1178" xr:uid="{00000000-0005-0000-0000-000074200000}"/>
    <cellStyle name="Normal 27 3" xfId="3345" xr:uid="{00000000-0005-0000-0000-000075200000}"/>
    <cellStyle name="Normal 27 3 2" xfId="5254" xr:uid="{00000000-0005-0000-0000-000076200000}"/>
    <cellStyle name="Normal 28" xfId="1179" xr:uid="{00000000-0005-0000-0000-000077200000}"/>
    <cellStyle name="Normal 28 2" xfId="1180" xr:uid="{00000000-0005-0000-0000-000078200000}"/>
    <cellStyle name="Normal 28 3" xfId="3346" xr:uid="{00000000-0005-0000-0000-000079200000}"/>
    <cellStyle name="Normal 28 3 2" xfId="5255" xr:uid="{00000000-0005-0000-0000-00007A200000}"/>
    <cellStyle name="Normal 29" xfId="1181" xr:uid="{00000000-0005-0000-0000-00007B200000}"/>
    <cellStyle name="Normal 29 2" xfId="1182" xr:uid="{00000000-0005-0000-0000-00007C200000}"/>
    <cellStyle name="Normal 29 3" xfId="3347" xr:uid="{00000000-0005-0000-0000-00007D200000}"/>
    <cellStyle name="Normal 29 3 2" xfId="5256" xr:uid="{00000000-0005-0000-0000-00007E200000}"/>
    <cellStyle name="Normal 3" xfId="66" xr:uid="{00000000-0005-0000-0000-00007F200000}"/>
    <cellStyle name="Normal 3 10" xfId="3873" xr:uid="{00000000-0005-0000-0000-000080200000}"/>
    <cellStyle name="Normal 3 11" xfId="237" xr:uid="{00000000-0005-0000-0000-000081200000}"/>
    <cellStyle name="Normal 3 12" xfId="188" xr:uid="{00000000-0005-0000-0000-000082200000}"/>
    <cellStyle name="Normal 3 2" xfId="250" xr:uid="{00000000-0005-0000-0000-000083200000}"/>
    <cellStyle name="Normal 3 2 2" xfId="1185" xr:uid="{00000000-0005-0000-0000-000084200000}"/>
    <cellStyle name="Normal 3 2 2 2" xfId="1186" xr:uid="{00000000-0005-0000-0000-000085200000}"/>
    <cellStyle name="Normal 3 2 2 2 2" xfId="4394" xr:uid="{00000000-0005-0000-0000-000086200000}"/>
    <cellStyle name="Normal 3 2 2 3" xfId="3349" xr:uid="{00000000-0005-0000-0000-000087200000}"/>
    <cellStyle name="Normal 3 2 2 4" xfId="4393" xr:uid="{00000000-0005-0000-0000-000088200000}"/>
    <cellStyle name="Normal 3 2 2 5" xfId="3986" xr:uid="{00000000-0005-0000-0000-000089200000}"/>
    <cellStyle name="Normal 3 2 3" xfId="1187" xr:uid="{00000000-0005-0000-0000-00008A200000}"/>
    <cellStyle name="Normal 3 2 3 2" xfId="1827" xr:uid="{00000000-0005-0000-0000-00008B200000}"/>
    <cellStyle name="Normal 3 2 3 3" xfId="3756" xr:uid="{00000000-0005-0000-0000-00008C200000}"/>
    <cellStyle name="Normal 3 2 3 3 2" xfId="5375" xr:uid="{00000000-0005-0000-0000-00008D200000}"/>
    <cellStyle name="Normal 3 2 3 4" xfId="4395" xr:uid="{00000000-0005-0000-0000-00008E200000}"/>
    <cellStyle name="Normal 3 2 3 5" xfId="4020" xr:uid="{00000000-0005-0000-0000-00008F200000}"/>
    <cellStyle name="Normal 3 2 4" xfId="1188" xr:uid="{00000000-0005-0000-0000-000090200000}"/>
    <cellStyle name="Normal 3 2 4 2" xfId="3755" xr:uid="{00000000-0005-0000-0000-000091200000}"/>
    <cellStyle name="Normal 3 2 4 2 2" xfId="5374" xr:uid="{00000000-0005-0000-0000-000092200000}"/>
    <cellStyle name="Normal 3 2 4 3" xfId="4396" xr:uid="{00000000-0005-0000-0000-000093200000}"/>
    <cellStyle name="Normal 3 2 4 4" xfId="3939" xr:uid="{00000000-0005-0000-0000-000094200000}"/>
    <cellStyle name="Normal 3 2 5" xfId="1189" xr:uid="{00000000-0005-0000-0000-000095200000}"/>
    <cellStyle name="Normal 3 2 5 2" xfId="4397" xr:uid="{00000000-0005-0000-0000-000096200000}"/>
    <cellStyle name="Normal 3 2 6" xfId="1184" xr:uid="{00000000-0005-0000-0000-000097200000}"/>
    <cellStyle name="Normal 3 2 7" xfId="3905" xr:uid="{00000000-0005-0000-0000-000098200000}"/>
    <cellStyle name="Normal 3 2 8" xfId="7255" xr:uid="{00000000-0005-0000-0000-000099200000}"/>
    <cellStyle name="Normal 3 3" xfId="253" xr:uid="{00000000-0005-0000-0000-00009A200000}"/>
    <cellStyle name="Normal 3 3 2" xfId="1190" xr:uid="{00000000-0005-0000-0000-00009B200000}"/>
    <cellStyle name="Normal 3 3 2 2" xfId="4398" xr:uid="{00000000-0005-0000-0000-00009C200000}"/>
    <cellStyle name="Normal 3 3 3" xfId="1191" xr:uid="{00000000-0005-0000-0000-00009D200000}"/>
    <cellStyle name="Normal 3 3 3 2" xfId="3860" xr:uid="{00000000-0005-0000-0000-00009E200000}"/>
    <cellStyle name="Normal 3 3 3 3" xfId="3757" xr:uid="{00000000-0005-0000-0000-00009F200000}"/>
    <cellStyle name="Normal 3 3 4" xfId="2557" xr:uid="{00000000-0005-0000-0000-0000A0200000}"/>
    <cellStyle name="Normal 3 3 5" xfId="4039" xr:uid="{00000000-0005-0000-0000-0000A1200000}"/>
    <cellStyle name="Normal 3 3 6" xfId="3963" xr:uid="{00000000-0005-0000-0000-0000A2200000}"/>
    <cellStyle name="Normal 3 4" xfId="1192" xr:uid="{00000000-0005-0000-0000-0000A3200000}"/>
    <cellStyle name="Normal 3 4 2" xfId="3350" xr:uid="{00000000-0005-0000-0000-0000A4200000}"/>
    <cellStyle name="Normal 3 4 3" xfId="3758" xr:uid="{00000000-0005-0000-0000-0000A5200000}"/>
    <cellStyle name="Normal 3 4 3 2" xfId="5376" xr:uid="{00000000-0005-0000-0000-0000A6200000}"/>
    <cellStyle name="Normal 3 4 4" xfId="2302" xr:uid="{00000000-0005-0000-0000-0000A7200000}"/>
    <cellStyle name="Normal 3 4 4 2" xfId="4702" xr:uid="{00000000-0005-0000-0000-0000A8200000}"/>
    <cellStyle name="Normal 3 4 5" xfId="4399" xr:uid="{00000000-0005-0000-0000-0000A9200000}"/>
    <cellStyle name="Normal 3 4 6" xfId="3964" xr:uid="{00000000-0005-0000-0000-0000AA200000}"/>
    <cellStyle name="Normal 3 5" xfId="1193" xr:uid="{00000000-0005-0000-0000-0000AB200000}"/>
    <cellStyle name="Normal 3 5 2" xfId="3351" xr:uid="{00000000-0005-0000-0000-0000AC200000}"/>
    <cellStyle name="Normal 3 5 3" xfId="4400" xr:uid="{00000000-0005-0000-0000-0000AD200000}"/>
    <cellStyle name="Normal 3 5 4" xfId="4008" xr:uid="{00000000-0005-0000-0000-0000AE200000}"/>
    <cellStyle name="Normal 3 6" xfId="1194" xr:uid="{00000000-0005-0000-0000-0000AF200000}"/>
    <cellStyle name="Normal 3 6 2" xfId="3352" xr:uid="{00000000-0005-0000-0000-0000B0200000}"/>
    <cellStyle name="Normal 3 6 3" xfId="4401" xr:uid="{00000000-0005-0000-0000-0000B1200000}"/>
    <cellStyle name="Normal 3 6 4" xfId="3916" xr:uid="{00000000-0005-0000-0000-0000B2200000}"/>
    <cellStyle name="Normal 3 7" xfId="1183" xr:uid="{00000000-0005-0000-0000-0000B3200000}"/>
    <cellStyle name="Normal 3 7 2" xfId="3353" xr:uid="{00000000-0005-0000-0000-0000B4200000}"/>
    <cellStyle name="Normal 3 7 2 2" xfId="5258" xr:uid="{00000000-0005-0000-0000-0000B5200000}"/>
    <cellStyle name="Normal 3 8" xfId="3348" xr:uid="{00000000-0005-0000-0000-0000B6200000}"/>
    <cellStyle name="Normal 3 8 2" xfId="5257" xr:uid="{00000000-0005-0000-0000-0000B7200000}"/>
    <cellStyle name="Normal 3 9" xfId="2145" xr:uid="{00000000-0005-0000-0000-0000B8200000}"/>
    <cellStyle name="Normal 3_FL BS" xfId="1195" xr:uid="{00000000-0005-0000-0000-0000B9200000}"/>
    <cellStyle name="Normal 30" xfId="1196" xr:uid="{00000000-0005-0000-0000-0000BA200000}"/>
    <cellStyle name="Normal 30 2" xfId="1197" xr:uid="{00000000-0005-0000-0000-0000BB200000}"/>
    <cellStyle name="Normal 30 3" xfId="3354" xr:uid="{00000000-0005-0000-0000-0000BC200000}"/>
    <cellStyle name="Normal 30 3 2" xfId="5259" xr:uid="{00000000-0005-0000-0000-0000BD200000}"/>
    <cellStyle name="Normal 31" xfId="1198" xr:uid="{00000000-0005-0000-0000-0000BE200000}"/>
    <cellStyle name="Normal 31 2" xfId="1199" xr:uid="{00000000-0005-0000-0000-0000BF200000}"/>
    <cellStyle name="Normal 31 3" xfId="3355" xr:uid="{00000000-0005-0000-0000-0000C0200000}"/>
    <cellStyle name="Normal 31 3 2" xfId="5260" xr:uid="{00000000-0005-0000-0000-0000C1200000}"/>
    <cellStyle name="Normal 32" xfId="1200" xr:uid="{00000000-0005-0000-0000-0000C2200000}"/>
    <cellStyle name="Normal 32 2" xfId="1201" xr:uid="{00000000-0005-0000-0000-0000C3200000}"/>
    <cellStyle name="Normal 32 3" xfId="3379" xr:uid="{00000000-0005-0000-0000-0000C4200000}"/>
    <cellStyle name="Normal 32 3 2" xfId="5271" xr:uid="{00000000-0005-0000-0000-0000C5200000}"/>
    <cellStyle name="Normal 33" xfId="1202" xr:uid="{00000000-0005-0000-0000-0000C6200000}"/>
    <cellStyle name="Normal 33 2" xfId="1203" xr:uid="{00000000-0005-0000-0000-0000C7200000}"/>
    <cellStyle name="Normal 33 3" xfId="3483" xr:uid="{00000000-0005-0000-0000-0000C8200000}"/>
    <cellStyle name="Normal 33 3 2" xfId="5348" xr:uid="{00000000-0005-0000-0000-0000C9200000}"/>
    <cellStyle name="Normal 34" xfId="1204" xr:uid="{00000000-0005-0000-0000-0000CA200000}"/>
    <cellStyle name="Normal 34 2" xfId="1205" xr:uid="{00000000-0005-0000-0000-0000CB200000}"/>
    <cellStyle name="Normal 34 3" xfId="4402" xr:uid="{00000000-0005-0000-0000-0000CC200000}"/>
    <cellStyle name="Normal 35" xfId="1206" xr:uid="{00000000-0005-0000-0000-0000CD200000}"/>
    <cellStyle name="Normal 35 2" xfId="1207" xr:uid="{00000000-0005-0000-0000-0000CE200000}"/>
    <cellStyle name="Normal 35 3" xfId="2146" xr:uid="{00000000-0005-0000-0000-0000CF200000}"/>
    <cellStyle name="Normal 35 4" xfId="4403" xr:uid="{00000000-0005-0000-0000-0000D0200000}"/>
    <cellStyle name="Normal 36" xfId="1208" xr:uid="{00000000-0005-0000-0000-0000D1200000}"/>
    <cellStyle name="Normal 36 2" xfId="1209" xr:uid="{00000000-0005-0000-0000-0000D2200000}"/>
    <cellStyle name="Normal 36 3" xfId="3828" xr:uid="{00000000-0005-0000-0000-0000D3200000}"/>
    <cellStyle name="Normal 36 4" xfId="4404" xr:uid="{00000000-0005-0000-0000-0000D4200000}"/>
    <cellStyle name="Normal 37" xfId="1210" xr:uid="{00000000-0005-0000-0000-0000D5200000}"/>
    <cellStyle name="Normal 37 2" xfId="1211" xr:uid="{00000000-0005-0000-0000-0000D6200000}"/>
    <cellStyle name="Normal 37 3" xfId="3830" xr:uid="{00000000-0005-0000-0000-0000D7200000}"/>
    <cellStyle name="Normal 37 4" xfId="4405" xr:uid="{00000000-0005-0000-0000-0000D8200000}"/>
    <cellStyle name="Normal 38" xfId="1212" xr:uid="{00000000-0005-0000-0000-0000D9200000}"/>
    <cellStyle name="Normal 38 2" xfId="1213" xr:uid="{00000000-0005-0000-0000-0000DA200000}"/>
    <cellStyle name="Normal 38 3" xfId="4406" xr:uid="{00000000-0005-0000-0000-0000DB200000}"/>
    <cellStyle name="Normal 39" xfId="1214" xr:uid="{00000000-0005-0000-0000-0000DC200000}"/>
    <cellStyle name="Normal 39 2" xfId="1215" xr:uid="{00000000-0005-0000-0000-0000DD200000}"/>
    <cellStyle name="Normal 39 3" xfId="4407" xr:uid="{00000000-0005-0000-0000-0000DE200000}"/>
    <cellStyle name="Normal 4" xfId="47" xr:uid="{00000000-0005-0000-0000-0000DF200000}"/>
    <cellStyle name="Normal 4 10" xfId="1216" xr:uid="{00000000-0005-0000-0000-0000E0200000}"/>
    <cellStyle name="Normal 4 10 2" xfId="4408" xr:uid="{00000000-0005-0000-0000-0000E1200000}"/>
    <cellStyle name="Normal 4 11" xfId="4032" xr:uid="{00000000-0005-0000-0000-0000E2200000}"/>
    <cellStyle name="Normal 4 12" xfId="3917" xr:uid="{00000000-0005-0000-0000-0000E3200000}"/>
    <cellStyle name="Normal 4 13" xfId="246" xr:uid="{00000000-0005-0000-0000-0000E4200000}"/>
    <cellStyle name="Normal 4 14" xfId="189" xr:uid="{00000000-0005-0000-0000-0000E5200000}"/>
    <cellStyle name="Normal 4 2" xfId="1217" xr:uid="{00000000-0005-0000-0000-0000E6200000}"/>
    <cellStyle name="Normal 4 2 2" xfId="1218" xr:uid="{00000000-0005-0000-0000-0000E7200000}"/>
    <cellStyle name="Normal 4 2 2 2" xfId="1219" xr:uid="{00000000-0005-0000-0000-0000E8200000}"/>
    <cellStyle name="Normal 4 2 2 3" xfId="4410" xr:uid="{00000000-0005-0000-0000-0000E9200000}"/>
    <cellStyle name="Normal 4 2 2 4" xfId="3987" xr:uid="{00000000-0005-0000-0000-0000EA200000}"/>
    <cellStyle name="Normal 4 2 3" xfId="1220" xr:uid="{00000000-0005-0000-0000-0000EB200000}"/>
    <cellStyle name="Normal 4 2 3 2" xfId="3861" xr:uid="{00000000-0005-0000-0000-0000EC200000}"/>
    <cellStyle name="Normal 4 2 3 3" xfId="3759" xr:uid="{00000000-0005-0000-0000-0000ED200000}"/>
    <cellStyle name="Normal 4 2 3 4" xfId="4411" xr:uid="{00000000-0005-0000-0000-0000EE200000}"/>
    <cellStyle name="Normal 4 2 4" xfId="1221" xr:uid="{00000000-0005-0000-0000-0000EF200000}"/>
    <cellStyle name="Normal 4 2 5" xfId="4409" xr:uid="{00000000-0005-0000-0000-0000F0200000}"/>
    <cellStyle name="Normal 4 2 6" xfId="3940" xr:uid="{00000000-0005-0000-0000-0000F1200000}"/>
    <cellStyle name="Normal 4 2 7" xfId="7256" xr:uid="{00000000-0005-0000-0000-0000F2200000}"/>
    <cellStyle name="Normal 4 3" xfId="1222" xr:uid="{00000000-0005-0000-0000-0000F3200000}"/>
    <cellStyle name="Normal 4 3 2" xfId="1223" xr:uid="{00000000-0005-0000-0000-0000F4200000}"/>
    <cellStyle name="Normal 4 3 2 2" xfId="3357" xr:uid="{00000000-0005-0000-0000-0000F5200000}"/>
    <cellStyle name="Normal 4 3 3" xfId="1224" xr:uid="{00000000-0005-0000-0000-0000F6200000}"/>
    <cellStyle name="Normal 4 3 3 2" xfId="3760" xr:uid="{00000000-0005-0000-0000-0000F7200000}"/>
    <cellStyle name="Normal 4 3 3 2 2" xfId="5377" xr:uid="{00000000-0005-0000-0000-0000F8200000}"/>
    <cellStyle name="Normal 4 3 4" xfId="2555" xr:uid="{00000000-0005-0000-0000-0000F9200000}"/>
    <cellStyle name="Normal 4 3 4 2" xfId="4848" xr:uid="{00000000-0005-0000-0000-0000FA200000}"/>
    <cellStyle name="Normal 4 3 5" xfId="4412" xr:uid="{00000000-0005-0000-0000-0000FB200000}"/>
    <cellStyle name="Normal 4 3 6" xfId="3961" xr:uid="{00000000-0005-0000-0000-0000FC200000}"/>
    <cellStyle name="Normal 4 4" xfId="1225" xr:uid="{00000000-0005-0000-0000-0000FD200000}"/>
    <cellStyle name="Normal 4 4 2" xfId="1226" xr:uid="{00000000-0005-0000-0000-0000FE200000}"/>
    <cellStyle name="Normal 4 4 3" xfId="3358" xr:uid="{00000000-0005-0000-0000-0000FF200000}"/>
    <cellStyle name="Normal 4 4 3 2" xfId="5261" xr:uid="{00000000-0005-0000-0000-000000210000}"/>
    <cellStyle name="Normal 4 4 4" xfId="4413" xr:uid="{00000000-0005-0000-0000-000001210000}"/>
    <cellStyle name="Normal 4 4 5" xfId="3965" xr:uid="{00000000-0005-0000-0000-000002210000}"/>
    <cellStyle name="Normal 4 5" xfId="1227" xr:uid="{00000000-0005-0000-0000-000003210000}"/>
    <cellStyle name="Normal 4 5 2" xfId="3359" xr:uid="{00000000-0005-0000-0000-000004210000}"/>
    <cellStyle name="Normal 4 5 2 2" xfId="5262" xr:uid="{00000000-0005-0000-0000-000005210000}"/>
    <cellStyle name="Normal 4 5 3" xfId="4414" xr:uid="{00000000-0005-0000-0000-000006210000}"/>
    <cellStyle name="Normal 4 6" xfId="1228" xr:uid="{00000000-0005-0000-0000-000007210000}"/>
    <cellStyle name="Normal 4 6 2" xfId="3832" xr:uid="{00000000-0005-0000-0000-000008210000}"/>
    <cellStyle name="Normal 4 6 3" xfId="3356" xr:uid="{00000000-0005-0000-0000-000009210000}"/>
    <cellStyle name="Normal 4 7" xfId="1229" xr:uid="{00000000-0005-0000-0000-00000A210000}"/>
    <cellStyle name="Normal 4 7 2" xfId="1230" xr:uid="{00000000-0005-0000-0000-00000B210000}"/>
    <cellStyle name="Normal 4 7 2 2" xfId="4416" xr:uid="{00000000-0005-0000-0000-00000C210000}"/>
    <cellStyle name="Normal 4 7 3" xfId="4415" xr:uid="{00000000-0005-0000-0000-00000D210000}"/>
    <cellStyle name="Normal 4 8" xfId="1231" xr:uid="{00000000-0005-0000-0000-00000E210000}"/>
    <cellStyle name="Normal 4 9" xfId="1232" xr:uid="{00000000-0005-0000-0000-00000F210000}"/>
    <cellStyle name="Normal 4 9 2" xfId="1935" xr:uid="{00000000-0005-0000-0000-000010210000}"/>
    <cellStyle name="Normal 4 9 2 2" xfId="4638" xr:uid="{00000000-0005-0000-0000-000011210000}"/>
    <cellStyle name="Normal 4_FL BS" xfId="1233" xr:uid="{00000000-0005-0000-0000-000012210000}"/>
    <cellStyle name="Normal 40" xfId="1234" xr:uid="{00000000-0005-0000-0000-000013210000}"/>
    <cellStyle name="Normal 40 2" xfId="1235" xr:uid="{00000000-0005-0000-0000-000014210000}"/>
    <cellStyle name="Normal 40 3" xfId="2141" xr:uid="{00000000-0005-0000-0000-000015210000}"/>
    <cellStyle name="Normal 40 4" xfId="4417" xr:uid="{00000000-0005-0000-0000-000016210000}"/>
    <cellStyle name="Normal 41" xfId="1236" xr:uid="{00000000-0005-0000-0000-000017210000}"/>
    <cellStyle name="Normal 41 2" xfId="1237" xr:uid="{00000000-0005-0000-0000-000018210000}"/>
    <cellStyle name="Normal 41 3" xfId="3862" xr:uid="{00000000-0005-0000-0000-000019210000}"/>
    <cellStyle name="Normal 41 4" xfId="4418" xr:uid="{00000000-0005-0000-0000-00001A210000}"/>
    <cellStyle name="Normal 42" xfId="1238" xr:uid="{00000000-0005-0000-0000-00001B210000}"/>
    <cellStyle name="Normal 42 2" xfId="1239" xr:uid="{00000000-0005-0000-0000-00001C210000}"/>
    <cellStyle name="Normal 42 3" xfId="4419" xr:uid="{00000000-0005-0000-0000-00001D210000}"/>
    <cellStyle name="Normal 43" xfId="1240" xr:uid="{00000000-0005-0000-0000-00001E210000}"/>
    <cellStyle name="Normal 43 2" xfId="1241" xr:uid="{00000000-0005-0000-0000-00001F210000}"/>
    <cellStyle name="Normal 43 3" xfId="4420" xr:uid="{00000000-0005-0000-0000-000020210000}"/>
    <cellStyle name="Normal 44" xfId="1242" xr:uid="{00000000-0005-0000-0000-000021210000}"/>
    <cellStyle name="Normal 44 2" xfId="1243" xr:uid="{00000000-0005-0000-0000-000022210000}"/>
    <cellStyle name="Normal 44 3" xfId="4421" xr:uid="{00000000-0005-0000-0000-000023210000}"/>
    <cellStyle name="Normal 45" xfId="1244" xr:uid="{00000000-0005-0000-0000-000024210000}"/>
    <cellStyle name="Normal 45 2" xfId="1245" xr:uid="{00000000-0005-0000-0000-000025210000}"/>
    <cellStyle name="Normal 45 3" xfId="4422" xr:uid="{00000000-0005-0000-0000-000026210000}"/>
    <cellStyle name="Normal 46" xfId="1246" xr:uid="{00000000-0005-0000-0000-000027210000}"/>
    <cellStyle name="Normal 47" xfId="1247" xr:uid="{00000000-0005-0000-0000-000028210000}"/>
    <cellStyle name="Normal 48" xfId="1248" xr:uid="{00000000-0005-0000-0000-000029210000}"/>
    <cellStyle name="Normal 49" xfId="1249" xr:uid="{00000000-0005-0000-0000-00002A210000}"/>
    <cellStyle name="Normal 5" xfId="49" xr:uid="{00000000-0005-0000-0000-00002B210000}"/>
    <cellStyle name="Normal 5 10" xfId="4043" xr:uid="{00000000-0005-0000-0000-00002C210000}"/>
    <cellStyle name="Normal 5 11" xfId="3918" xr:uid="{00000000-0005-0000-0000-00002D210000}"/>
    <cellStyle name="Normal 5 12" xfId="255" xr:uid="{00000000-0005-0000-0000-00002E210000}"/>
    <cellStyle name="Normal 5 13" xfId="190" xr:uid="{00000000-0005-0000-0000-00002F210000}"/>
    <cellStyle name="Normal 5 2" xfId="191" xr:uid="{00000000-0005-0000-0000-000030210000}"/>
    <cellStyle name="Normal 5 2 10" xfId="3937" xr:uid="{00000000-0005-0000-0000-000031210000}"/>
    <cellStyle name="Normal 5 2 11" xfId="1251" xr:uid="{00000000-0005-0000-0000-000032210000}"/>
    <cellStyle name="Normal 5 2 2" xfId="1252" xr:uid="{00000000-0005-0000-0000-000033210000}"/>
    <cellStyle name="Normal 5 2 2 2" xfId="1253" xr:uid="{00000000-0005-0000-0000-000034210000}"/>
    <cellStyle name="Normal 5 2 2 2 2" xfId="4426" xr:uid="{00000000-0005-0000-0000-000035210000}"/>
    <cellStyle name="Normal 5 2 2 3" xfId="4425" xr:uid="{00000000-0005-0000-0000-000036210000}"/>
    <cellStyle name="Normal 5 2 2 4" xfId="3984" xr:uid="{00000000-0005-0000-0000-000037210000}"/>
    <cellStyle name="Normal 5 2 3" xfId="1254" xr:uid="{00000000-0005-0000-0000-000038210000}"/>
    <cellStyle name="Normal 5 2 4" xfId="1255" xr:uid="{00000000-0005-0000-0000-000039210000}"/>
    <cellStyle name="Normal 5 2 4 2" xfId="1828" xr:uid="{00000000-0005-0000-0000-00003A210000}"/>
    <cellStyle name="Normal 5 2 5" xfId="1963" xr:uid="{00000000-0005-0000-0000-00003B210000}"/>
    <cellStyle name="Normal 5 2 6" xfId="2016" xr:uid="{00000000-0005-0000-0000-00003C210000}"/>
    <cellStyle name="Normal 5 2 7" xfId="2069" xr:uid="{00000000-0005-0000-0000-00003D210000}"/>
    <cellStyle name="Normal 5 2 8" xfId="1684" xr:uid="{00000000-0005-0000-0000-00003E210000}"/>
    <cellStyle name="Normal 5 2 9" xfId="4424" xr:uid="{00000000-0005-0000-0000-00003F210000}"/>
    <cellStyle name="Normal 5 3" xfId="1256" xr:uid="{00000000-0005-0000-0000-000040210000}"/>
    <cellStyle name="Normal 5 3 10" xfId="7230" xr:uid="{00000000-0005-0000-0000-000041210000}"/>
    <cellStyle name="Normal 5 3 2" xfId="1257" xr:uid="{00000000-0005-0000-0000-000042210000}"/>
    <cellStyle name="Normal 5 3 2 2" xfId="1829" xr:uid="{00000000-0005-0000-0000-000043210000}"/>
    <cellStyle name="Normal 5 3 2 3" xfId="3761" xr:uid="{00000000-0005-0000-0000-000044210000}"/>
    <cellStyle name="Normal 5 3 2 3 2" xfId="5378" xr:uid="{00000000-0005-0000-0000-000045210000}"/>
    <cellStyle name="Normal 5 3 3" xfId="1964" xr:uid="{00000000-0005-0000-0000-000046210000}"/>
    <cellStyle name="Normal 5 3 4" xfId="2017" xr:uid="{00000000-0005-0000-0000-000047210000}"/>
    <cellStyle name="Normal 5 3 5" xfId="2070" xr:uid="{00000000-0005-0000-0000-000048210000}"/>
    <cellStyle name="Normal 5 3 6" xfId="1685" xr:uid="{00000000-0005-0000-0000-000049210000}"/>
    <cellStyle name="Normal 5 3 7" xfId="3360" xr:uid="{00000000-0005-0000-0000-00004A210000}"/>
    <cellStyle name="Normal 5 3 8" xfId="4427" xr:uid="{00000000-0005-0000-0000-00004B210000}"/>
    <cellStyle name="Normal 5 3 9" xfId="3966" xr:uid="{00000000-0005-0000-0000-00004C210000}"/>
    <cellStyle name="Normal 5 4" xfId="1258" xr:uid="{00000000-0005-0000-0000-00004D210000}"/>
    <cellStyle name="Normal 5 4 2" xfId="4428" xr:uid="{00000000-0005-0000-0000-00004E210000}"/>
    <cellStyle name="Normal 5 4 3" xfId="4019" xr:uid="{00000000-0005-0000-0000-00004F210000}"/>
    <cellStyle name="Normal 5 5" xfId="1259" xr:uid="{00000000-0005-0000-0000-000050210000}"/>
    <cellStyle name="Normal 5 5 2" xfId="1830" xr:uid="{00000000-0005-0000-0000-000051210000}"/>
    <cellStyle name="Normal 5 5 3" xfId="1965" xr:uid="{00000000-0005-0000-0000-000052210000}"/>
    <cellStyle name="Normal 5 5 4" xfId="2018" xr:uid="{00000000-0005-0000-0000-000053210000}"/>
    <cellStyle name="Normal 5 5 5" xfId="2071" xr:uid="{00000000-0005-0000-0000-000054210000}"/>
    <cellStyle name="Normal 5 5 6" xfId="1686" xr:uid="{00000000-0005-0000-0000-000055210000}"/>
    <cellStyle name="Normal 5 6" xfId="1260" xr:uid="{00000000-0005-0000-0000-000056210000}"/>
    <cellStyle name="Normal 5 6 2" xfId="4429" xr:uid="{00000000-0005-0000-0000-000057210000}"/>
    <cellStyle name="Normal 5 7" xfId="1261" xr:uid="{00000000-0005-0000-0000-000058210000}"/>
    <cellStyle name="Normal 5 8" xfId="1262" xr:uid="{00000000-0005-0000-0000-000059210000}"/>
    <cellStyle name="Normal 5 9" xfId="1250" xr:uid="{00000000-0005-0000-0000-00005A210000}"/>
    <cellStyle name="Normal 5 9 2" xfId="4423" xr:uid="{00000000-0005-0000-0000-00005B210000}"/>
    <cellStyle name="Normal 50" xfId="1263" xr:uid="{00000000-0005-0000-0000-00005C210000}"/>
    <cellStyle name="Normal 51" xfId="1264" xr:uid="{00000000-0005-0000-0000-00005D210000}"/>
    <cellStyle name="Normal 52" xfId="1265" xr:uid="{00000000-0005-0000-0000-00005E210000}"/>
    <cellStyle name="Normal 53" xfId="1266" xr:uid="{00000000-0005-0000-0000-00005F210000}"/>
    <cellStyle name="Normal 54" xfId="1267" xr:uid="{00000000-0005-0000-0000-000060210000}"/>
    <cellStyle name="Normal 55" xfId="1268" xr:uid="{00000000-0005-0000-0000-000061210000}"/>
    <cellStyle name="Normal 56" xfId="1269" xr:uid="{00000000-0005-0000-0000-000062210000}"/>
    <cellStyle name="Normal 57" xfId="1270" xr:uid="{00000000-0005-0000-0000-000063210000}"/>
    <cellStyle name="Normal 58" xfId="1271" xr:uid="{00000000-0005-0000-0000-000064210000}"/>
    <cellStyle name="Normal 58 2" xfId="4430" xr:uid="{00000000-0005-0000-0000-000065210000}"/>
    <cellStyle name="Normal 59" xfId="1272" xr:uid="{00000000-0005-0000-0000-000066210000}"/>
    <cellStyle name="Normal 59 2" xfId="4431" xr:uid="{00000000-0005-0000-0000-000067210000}"/>
    <cellStyle name="Normal 6" xfId="48" xr:uid="{00000000-0005-0000-0000-000068210000}"/>
    <cellStyle name="Normal 6 10" xfId="192" xr:uid="{00000000-0005-0000-0000-000069210000}"/>
    <cellStyle name="Normal 6 2" xfId="193" xr:uid="{00000000-0005-0000-0000-00006A210000}"/>
    <cellStyle name="Normal 6 2 2" xfId="1275" xr:uid="{00000000-0005-0000-0000-00006B210000}"/>
    <cellStyle name="Normal 6 2 2 2" xfId="4434" xr:uid="{00000000-0005-0000-0000-00006C210000}"/>
    <cellStyle name="Normal 6 2 2 3" xfId="3989" xr:uid="{00000000-0005-0000-0000-00006D210000}"/>
    <cellStyle name="Normal 6 2 3" xfId="1276" xr:uid="{00000000-0005-0000-0000-00006E210000}"/>
    <cellStyle name="Normal 6 2 4" xfId="4433" xr:uid="{00000000-0005-0000-0000-00006F210000}"/>
    <cellStyle name="Normal 6 2 5" xfId="3942" xr:uid="{00000000-0005-0000-0000-000070210000}"/>
    <cellStyle name="Normal 6 2 6" xfId="1274" xr:uid="{00000000-0005-0000-0000-000071210000}"/>
    <cellStyle name="Normal 6 3" xfId="1277" xr:uid="{00000000-0005-0000-0000-000072210000}"/>
    <cellStyle name="Normal 6 3 2" xfId="1278" xr:uid="{00000000-0005-0000-0000-000073210000}"/>
    <cellStyle name="Normal 6 3 3" xfId="2126" xr:uid="{00000000-0005-0000-0000-000074210000}"/>
    <cellStyle name="Normal 6 3 3 2" xfId="4659" xr:uid="{00000000-0005-0000-0000-000075210000}"/>
    <cellStyle name="Normal 6 3 4" xfId="4435" xr:uid="{00000000-0005-0000-0000-000076210000}"/>
    <cellStyle name="Normal 6 3 5" xfId="3960" xr:uid="{00000000-0005-0000-0000-000077210000}"/>
    <cellStyle name="Normal 6 4" xfId="1279" xr:uid="{00000000-0005-0000-0000-000078210000}"/>
    <cellStyle name="Normal 6 4 2" xfId="1831" xr:uid="{00000000-0005-0000-0000-000079210000}"/>
    <cellStyle name="Normal 6 4 3" xfId="1966" xr:uid="{00000000-0005-0000-0000-00007A210000}"/>
    <cellStyle name="Normal 6 4 4" xfId="2019" xr:uid="{00000000-0005-0000-0000-00007B210000}"/>
    <cellStyle name="Normal 6 4 5" xfId="2072" xr:uid="{00000000-0005-0000-0000-00007C210000}"/>
    <cellStyle name="Normal 6 4 6" xfId="1687" xr:uid="{00000000-0005-0000-0000-00007D210000}"/>
    <cellStyle name="Normal 6 4 7" xfId="2115" xr:uid="{00000000-0005-0000-0000-00007E210000}"/>
    <cellStyle name="Normal 6 4 7 2" xfId="4649" xr:uid="{00000000-0005-0000-0000-00007F210000}"/>
    <cellStyle name="Normal 6 4 8" xfId="4436" xr:uid="{00000000-0005-0000-0000-000080210000}"/>
    <cellStyle name="Normal 6 4 9" xfId="3967" xr:uid="{00000000-0005-0000-0000-000081210000}"/>
    <cellStyle name="Normal 6 5" xfId="1280" xr:uid="{00000000-0005-0000-0000-000082210000}"/>
    <cellStyle name="Normal 6 5 2" xfId="1281" xr:uid="{00000000-0005-0000-0000-000083210000}"/>
    <cellStyle name="Normal 6 5 2 2" xfId="4438" xr:uid="{00000000-0005-0000-0000-000084210000}"/>
    <cellStyle name="Normal 6 5 3" xfId="4437" xr:uid="{00000000-0005-0000-0000-000085210000}"/>
    <cellStyle name="Normal 6 6" xfId="1282" xr:uid="{00000000-0005-0000-0000-000086210000}"/>
    <cellStyle name="Normal 6 7" xfId="1273" xr:uid="{00000000-0005-0000-0000-000087210000}"/>
    <cellStyle name="Normal 6 7 2" xfId="4432" xr:uid="{00000000-0005-0000-0000-000088210000}"/>
    <cellStyle name="Normal 6 8" xfId="4054" xr:uid="{00000000-0005-0000-0000-000089210000}"/>
    <cellStyle name="Normal 6 9" xfId="3919" xr:uid="{00000000-0005-0000-0000-00008A210000}"/>
    <cellStyle name="Normal 60" xfId="1283" xr:uid="{00000000-0005-0000-0000-00008B210000}"/>
    <cellStyle name="Normal 60 2" xfId="1832" xr:uid="{00000000-0005-0000-0000-00008C210000}"/>
    <cellStyle name="Normal 60 3" xfId="1967" xr:uid="{00000000-0005-0000-0000-00008D210000}"/>
    <cellStyle name="Normal 60 4" xfId="2020" xr:uid="{00000000-0005-0000-0000-00008E210000}"/>
    <cellStyle name="Normal 60 5" xfId="2073" xr:uid="{00000000-0005-0000-0000-00008F210000}"/>
    <cellStyle name="Normal 60 6" xfId="1688" xr:uid="{00000000-0005-0000-0000-000090210000}"/>
    <cellStyle name="Normal 61" xfId="1284" xr:uid="{00000000-0005-0000-0000-000091210000}"/>
    <cellStyle name="Normal 61 2" xfId="1833" xr:uid="{00000000-0005-0000-0000-000092210000}"/>
    <cellStyle name="Normal 61 3" xfId="1968" xr:uid="{00000000-0005-0000-0000-000093210000}"/>
    <cellStyle name="Normal 61 4" xfId="2021" xr:uid="{00000000-0005-0000-0000-000094210000}"/>
    <cellStyle name="Normal 61 5" xfId="2074" xr:uid="{00000000-0005-0000-0000-000095210000}"/>
    <cellStyle name="Normal 61 6" xfId="1689" xr:uid="{00000000-0005-0000-0000-000096210000}"/>
    <cellStyle name="Normal 62" xfId="1285" xr:uid="{00000000-0005-0000-0000-000097210000}"/>
    <cellStyle name="Normal 62 2" xfId="1834" xr:uid="{00000000-0005-0000-0000-000098210000}"/>
    <cellStyle name="Normal 62 3" xfId="1969" xr:uid="{00000000-0005-0000-0000-000099210000}"/>
    <cellStyle name="Normal 62 4" xfId="2022" xr:uid="{00000000-0005-0000-0000-00009A210000}"/>
    <cellStyle name="Normal 62 5" xfId="2075" xr:uid="{00000000-0005-0000-0000-00009B210000}"/>
    <cellStyle name="Normal 62 6" xfId="1690" xr:uid="{00000000-0005-0000-0000-00009C210000}"/>
    <cellStyle name="Normal 63" xfId="1286" xr:uid="{00000000-0005-0000-0000-00009D210000}"/>
    <cellStyle name="Normal 63 2" xfId="1835" xr:uid="{00000000-0005-0000-0000-00009E210000}"/>
    <cellStyle name="Normal 63 3" xfId="1970" xr:uid="{00000000-0005-0000-0000-00009F210000}"/>
    <cellStyle name="Normal 63 4" xfId="2023" xr:uid="{00000000-0005-0000-0000-0000A0210000}"/>
    <cellStyle name="Normal 63 5" xfId="2076" xr:uid="{00000000-0005-0000-0000-0000A1210000}"/>
    <cellStyle name="Normal 63 6" xfId="1691" xr:uid="{00000000-0005-0000-0000-0000A2210000}"/>
    <cellStyle name="Normal 64" xfId="1287" xr:uid="{00000000-0005-0000-0000-0000A3210000}"/>
    <cellStyle name="Normal 64 2" xfId="1836" xr:uid="{00000000-0005-0000-0000-0000A4210000}"/>
    <cellStyle name="Normal 64 3" xfId="1971" xr:uid="{00000000-0005-0000-0000-0000A5210000}"/>
    <cellStyle name="Normal 64 4" xfId="2024" xr:uid="{00000000-0005-0000-0000-0000A6210000}"/>
    <cellStyle name="Normal 64 5" xfId="2077" xr:uid="{00000000-0005-0000-0000-0000A7210000}"/>
    <cellStyle name="Normal 64 6" xfId="1692" xr:uid="{00000000-0005-0000-0000-0000A8210000}"/>
    <cellStyle name="Normal 65" xfId="1288" xr:uid="{00000000-0005-0000-0000-0000A9210000}"/>
    <cellStyle name="Normal 65 2" xfId="1837" xr:uid="{00000000-0005-0000-0000-0000AA210000}"/>
    <cellStyle name="Normal 65 3" xfId="1972" xr:uid="{00000000-0005-0000-0000-0000AB210000}"/>
    <cellStyle name="Normal 65 4" xfId="2025" xr:uid="{00000000-0005-0000-0000-0000AC210000}"/>
    <cellStyle name="Normal 65 5" xfId="2078" xr:uid="{00000000-0005-0000-0000-0000AD210000}"/>
    <cellStyle name="Normal 65 6" xfId="1693" xr:uid="{00000000-0005-0000-0000-0000AE210000}"/>
    <cellStyle name="Normal 66" xfId="1289" xr:uid="{00000000-0005-0000-0000-0000AF210000}"/>
    <cellStyle name="Normal 66 2" xfId="1838" xr:uid="{00000000-0005-0000-0000-0000B0210000}"/>
    <cellStyle name="Normal 66 3" xfId="1973" xr:uid="{00000000-0005-0000-0000-0000B1210000}"/>
    <cellStyle name="Normal 66 4" xfId="2026" xr:uid="{00000000-0005-0000-0000-0000B2210000}"/>
    <cellStyle name="Normal 66 5" xfId="2079" xr:uid="{00000000-0005-0000-0000-0000B3210000}"/>
    <cellStyle name="Normal 66 6" xfId="1694" xr:uid="{00000000-0005-0000-0000-0000B4210000}"/>
    <cellStyle name="Normal 67" xfId="1290" xr:uid="{00000000-0005-0000-0000-0000B5210000}"/>
    <cellStyle name="Normal 67 2" xfId="1839" xr:uid="{00000000-0005-0000-0000-0000B6210000}"/>
    <cellStyle name="Normal 67 3" xfId="1974" xr:uid="{00000000-0005-0000-0000-0000B7210000}"/>
    <cellStyle name="Normal 67 4" xfId="2027" xr:uid="{00000000-0005-0000-0000-0000B8210000}"/>
    <cellStyle name="Normal 67 5" xfId="2080" xr:uid="{00000000-0005-0000-0000-0000B9210000}"/>
    <cellStyle name="Normal 67 6" xfId="1695" xr:uid="{00000000-0005-0000-0000-0000BA210000}"/>
    <cellStyle name="Normal 68" xfId="1291" xr:uid="{00000000-0005-0000-0000-0000BB210000}"/>
    <cellStyle name="Normal 68 2" xfId="4439" xr:uid="{00000000-0005-0000-0000-0000BC210000}"/>
    <cellStyle name="Normal 69" xfId="1292" xr:uid="{00000000-0005-0000-0000-0000BD210000}"/>
    <cellStyle name="Normal 69 2" xfId="4440" xr:uid="{00000000-0005-0000-0000-0000BE210000}"/>
    <cellStyle name="Normal 7" xfId="56" xr:uid="{00000000-0005-0000-0000-0000BF210000}"/>
    <cellStyle name="Normal 7 10" xfId="194" xr:uid="{00000000-0005-0000-0000-0000C0210000}"/>
    <cellStyle name="Normal 7 2" xfId="195" xr:uid="{00000000-0005-0000-0000-0000C1210000}"/>
    <cellStyle name="Normal 7 2 2" xfId="1295" xr:uid="{00000000-0005-0000-0000-0000C2210000}"/>
    <cellStyle name="Normal 7 2 2 2" xfId="4443" xr:uid="{00000000-0005-0000-0000-0000C3210000}"/>
    <cellStyle name="Normal 7 2 2 3" xfId="3985" xr:uid="{00000000-0005-0000-0000-0000C4210000}"/>
    <cellStyle name="Normal 7 2 3" xfId="1296" xr:uid="{00000000-0005-0000-0000-0000C5210000}"/>
    <cellStyle name="Normal 7 2 4" xfId="4442" xr:uid="{00000000-0005-0000-0000-0000C6210000}"/>
    <cellStyle name="Normal 7 2 5" xfId="3938" xr:uid="{00000000-0005-0000-0000-0000C7210000}"/>
    <cellStyle name="Normal 7 2 6" xfId="1294" xr:uid="{00000000-0005-0000-0000-0000C8210000}"/>
    <cellStyle name="Normal 7 3" xfId="1297" xr:uid="{00000000-0005-0000-0000-0000C9210000}"/>
    <cellStyle name="Normal 7 3 2" xfId="1298" xr:uid="{00000000-0005-0000-0000-0000CA210000}"/>
    <cellStyle name="Normal 7 3 2 2" xfId="4445" xr:uid="{00000000-0005-0000-0000-0000CB210000}"/>
    <cellStyle name="Normal 7 3 3" xfId="2127" xr:uid="{00000000-0005-0000-0000-0000CC210000}"/>
    <cellStyle name="Normal 7 3 3 2" xfId="4660" xr:uid="{00000000-0005-0000-0000-0000CD210000}"/>
    <cellStyle name="Normal 7 3 4" xfId="4444" xr:uid="{00000000-0005-0000-0000-0000CE210000}"/>
    <cellStyle name="Normal 7 3 5" xfId="3968" xr:uid="{00000000-0005-0000-0000-0000CF210000}"/>
    <cellStyle name="Normal 7 4" xfId="1299" xr:uid="{00000000-0005-0000-0000-0000D0210000}"/>
    <cellStyle name="Normal 7 4 2" xfId="2116" xr:uid="{00000000-0005-0000-0000-0000D1210000}"/>
    <cellStyle name="Normal 7 4 2 2" xfId="4650" xr:uid="{00000000-0005-0000-0000-0000D2210000}"/>
    <cellStyle name="Normal 7 5" xfId="1300" xr:uid="{00000000-0005-0000-0000-0000D3210000}"/>
    <cellStyle name="Normal 7 6" xfId="1301" xr:uid="{00000000-0005-0000-0000-0000D4210000}"/>
    <cellStyle name="Normal 7 7" xfId="1293" xr:uid="{00000000-0005-0000-0000-0000D5210000}"/>
    <cellStyle name="Normal 7 7 2" xfId="4441" xr:uid="{00000000-0005-0000-0000-0000D6210000}"/>
    <cellStyle name="Normal 7 8" xfId="4055" xr:uid="{00000000-0005-0000-0000-0000D7210000}"/>
    <cellStyle name="Normal 7 9" xfId="3920" xr:uid="{00000000-0005-0000-0000-0000D8210000}"/>
    <cellStyle name="Normal 70" xfId="1302" xr:uid="{00000000-0005-0000-0000-0000D9210000}"/>
    <cellStyle name="Normal 70 2" xfId="4446" xr:uid="{00000000-0005-0000-0000-0000DA210000}"/>
    <cellStyle name="Normal 71" xfId="1303" xr:uid="{00000000-0005-0000-0000-0000DB210000}"/>
    <cellStyle name="Normal 72" xfId="1304" xr:uid="{00000000-0005-0000-0000-0000DC210000}"/>
    <cellStyle name="Normal 73" xfId="1305" xr:uid="{00000000-0005-0000-0000-0000DD210000}"/>
    <cellStyle name="Normal 74" xfId="1306" xr:uid="{00000000-0005-0000-0000-0000DE210000}"/>
    <cellStyle name="Normal 74 2" xfId="1307" xr:uid="{00000000-0005-0000-0000-0000DF210000}"/>
    <cellStyle name="Normal 75" xfId="1308" xr:uid="{00000000-0005-0000-0000-0000E0210000}"/>
    <cellStyle name="Normal 75 2" xfId="1309" xr:uid="{00000000-0005-0000-0000-0000E1210000}"/>
    <cellStyle name="Normal 76" xfId="1310" xr:uid="{00000000-0005-0000-0000-0000E2210000}"/>
    <cellStyle name="Normal 76 2" xfId="1311" xr:uid="{00000000-0005-0000-0000-0000E3210000}"/>
    <cellStyle name="Normal 76 2 2" xfId="4447" xr:uid="{00000000-0005-0000-0000-0000E4210000}"/>
    <cellStyle name="Normal 76 3" xfId="1840" xr:uid="{00000000-0005-0000-0000-0000E5210000}"/>
    <cellStyle name="Normal 77" xfId="1312" xr:uid="{00000000-0005-0000-0000-0000E6210000}"/>
    <cellStyle name="Normal 77 2" xfId="1313" xr:uid="{00000000-0005-0000-0000-0000E7210000}"/>
    <cellStyle name="Normal 77 2 2" xfId="4448" xr:uid="{00000000-0005-0000-0000-0000E8210000}"/>
    <cellStyle name="Normal 77 3" xfId="1841" xr:uid="{00000000-0005-0000-0000-0000E9210000}"/>
    <cellStyle name="Normal 78" xfId="1314" xr:uid="{00000000-0005-0000-0000-0000EA210000}"/>
    <cellStyle name="Normal 78 2" xfId="1315" xr:uid="{00000000-0005-0000-0000-0000EB210000}"/>
    <cellStyle name="Normal 78 2 2" xfId="4449" xr:uid="{00000000-0005-0000-0000-0000EC210000}"/>
    <cellStyle name="Normal 78 3" xfId="1842" xr:uid="{00000000-0005-0000-0000-0000ED210000}"/>
    <cellStyle name="Normal 78 4" xfId="1975" xr:uid="{00000000-0005-0000-0000-0000EE210000}"/>
    <cellStyle name="Normal 78 5" xfId="2028" xr:uid="{00000000-0005-0000-0000-0000EF210000}"/>
    <cellStyle name="Normal 78 6" xfId="2081" xr:uid="{00000000-0005-0000-0000-0000F0210000}"/>
    <cellStyle name="Normal 78 7" xfId="1696" xr:uid="{00000000-0005-0000-0000-0000F1210000}"/>
    <cellStyle name="Normal 79" xfId="1316" xr:uid="{00000000-0005-0000-0000-0000F2210000}"/>
    <cellStyle name="Normal 79 2" xfId="1843" xr:uid="{00000000-0005-0000-0000-0000F3210000}"/>
    <cellStyle name="Normal 79 3" xfId="1976" xr:uid="{00000000-0005-0000-0000-0000F4210000}"/>
    <cellStyle name="Normal 79 4" xfId="2029" xr:uid="{00000000-0005-0000-0000-0000F5210000}"/>
    <cellStyle name="Normal 79 5" xfId="2082" xr:uid="{00000000-0005-0000-0000-0000F6210000}"/>
    <cellStyle name="Normal 79 6" xfId="1697" xr:uid="{00000000-0005-0000-0000-0000F7210000}"/>
    <cellStyle name="Normal 8" xfId="67" xr:uid="{00000000-0005-0000-0000-0000F8210000}"/>
    <cellStyle name="Normal 8 10" xfId="3934" xr:uid="{00000000-0005-0000-0000-0000F9210000}"/>
    <cellStyle name="Normal 8 11" xfId="196" xr:uid="{00000000-0005-0000-0000-0000FA210000}"/>
    <cellStyle name="Normal 8 2" xfId="197" xr:uid="{00000000-0005-0000-0000-0000FB210000}"/>
    <cellStyle name="Normal 8 2 2" xfId="1319" xr:uid="{00000000-0005-0000-0000-0000FC210000}"/>
    <cellStyle name="Normal 8 2 2 2" xfId="4452" xr:uid="{00000000-0005-0000-0000-0000FD210000}"/>
    <cellStyle name="Normal 8 2 2 3" xfId="4003" xr:uid="{00000000-0005-0000-0000-0000FE210000}"/>
    <cellStyle name="Normal 8 2 3" xfId="1320" xr:uid="{00000000-0005-0000-0000-0000FF210000}"/>
    <cellStyle name="Normal 8 2 4" xfId="4451" xr:uid="{00000000-0005-0000-0000-000000220000}"/>
    <cellStyle name="Normal 8 2 5" xfId="3958" xr:uid="{00000000-0005-0000-0000-000001220000}"/>
    <cellStyle name="Normal 8 2 6" xfId="1318" xr:uid="{00000000-0005-0000-0000-000002220000}"/>
    <cellStyle name="Normal 8 3" xfId="1321" xr:uid="{00000000-0005-0000-0000-000003220000}"/>
    <cellStyle name="Normal 8 3 2" xfId="1322" xr:uid="{00000000-0005-0000-0000-000004220000}"/>
    <cellStyle name="Normal 8 3 2 2" xfId="4454" xr:uid="{00000000-0005-0000-0000-000005220000}"/>
    <cellStyle name="Normal 8 3 3" xfId="2128" xr:uid="{00000000-0005-0000-0000-000006220000}"/>
    <cellStyle name="Normal 8 3 3 2" xfId="4661" xr:uid="{00000000-0005-0000-0000-000007220000}"/>
    <cellStyle name="Normal 8 3 4" xfId="4453" xr:uid="{00000000-0005-0000-0000-000008220000}"/>
    <cellStyle name="Normal 8 3 5" xfId="3981" xr:uid="{00000000-0005-0000-0000-000009220000}"/>
    <cellStyle name="Normal 8 4" xfId="1323" xr:uid="{00000000-0005-0000-0000-00000A220000}"/>
    <cellStyle name="Normal 8 4 2" xfId="1324" xr:uid="{00000000-0005-0000-0000-00000B220000}"/>
    <cellStyle name="Normal 8 4 2 2" xfId="4456" xr:uid="{00000000-0005-0000-0000-00000C220000}"/>
    <cellStyle name="Normal 8 4 3" xfId="2117" xr:uid="{00000000-0005-0000-0000-00000D220000}"/>
    <cellStyle name="Normal 8 4 3 2" xfId="4651" xr:uid="{00000000-0005-0000-0000-00000E220000}"/>
    <cellStyle name="Normal 8 4 4" xfId="4455" xr:uid="{00000000-0005-0000-0000-00000F220000}"/>
    <cellStyle name="Normal 8 5" xfId="1325" xr:uid="{00000000-0005-0000-0000-000010220000}"/>
    <cellStyle name="Normal 8 5 2" xfId="4457" xr:uid="{00000000-0005-0000-0000-000011220000}"/>
    <cellStyle name="Normal 8 6" xfId="1326" xr:uid="{00000000-0005-0000-0000-000012220000}"/>
    <cellStyle name="Normal 8 7" xfId="1327" xr:uid="{00000000-0005-0000-0000-000013220000}"/>
    <cellStyle name="Normal 8 8" xfId="1317" xr:uid="{00000000-0005-0000-0000-000014220000}"/>
    <cellStyle name="Normal 8 8 2" xfId="4450" xr:uid="{00000000-0005-0000-0000-000015220000}"/>
    <cellStyle name="Normal 8 9" xfId="4057" xr:uid="{00000000-0005-0000-0000-000016220000}"/>
    <cellStyle name="Normal 80" xfId="1328" xr:uid="{00000000-0005-0000-0000-000017220000}"/>
    <cellStyle name="Normal 80 2" xfId="1844" xr:uid="{00000000-0005-0000-0000-000018220000}"/>
    <cellStyle name="Normal 80 3" xfId="1977" xr:uid="{00000000-0005-0000-0000-000019220000}"/>
    <cellStyle name="Normal 80 4" xfId="2030" xr:uid="{00000000-0005-0000-0000-00001A220000}"/>
    <cellStyle name="Normal 80 5" xfId="2083" xr:uid="{00000000-0005-0000-0000-00001B220000}"/>
    <cellStyle name="Normal 80 6" xfId="1698" xr:uid="{00000000-0005-0000-0000-00001C220000}"/>
    <cellStyle name="Normal 81" xfId="1329" xr:uid="{00000000-0005-0000-0000-00001D220000}"/>
    <cellStyle name="Normal 81 2" xfId="1845" xr:uid="{00000000-0005-0000-0000-00001E220000}"/>
    <cellStyle name="Normal 81 3" xfId="1978" xr:uid="{00000000-0005-0000-0000-00001F220000}"/>
    <cellStyle name="Normal 81 4" xfId="2031" xr:uid="{00000000-0005-0000-0000-000020220000}"/>
    <cellStyle name="Normal 81 5" xfId="2084" xr:uid="{00000000-0005-0000-0000-000021220000}"/>
    <cellStyle name="Normal 81 6" xfId="1699" xr:uid="{00000000-0005-0000-0000-000022220000}"/>
    <cellStyle name="Normal 82" xfId="1330" xr:uid="{00000000-0005-0000-0000-000023220000}"/>
    <cellStyle name="Normal 82 2" xfId="1846" xr:uid="{00000000-0005-0000-0000-000024220000}"/>
    <cellStyle name="Normal 82 3" xfId="1979" xr:uid="{00000000-0005-0000-0000-000025220000}"/>
    <cellStyle name="Normal 82 4" xfId="2032" xr:uid="{00000000-0005-0000-0000-000026220000}"/>
    <cellStyle name="Normal 82 5" xfId="2085" xr:uid="{00000000-0005-0000-0000-000027220000}"/>
    <cellStyle name="Normal 82 6" xfId="1700" xr:uid="{00000000-0005-0000-0000-000028220000}"/>
    <cellStyle name="Normal 83" xfId="1331" xr:uid="{00000000-0005-0000-0000-000029220000}"/>
    <cellStyle name="Normal 83 2" xfId="1847" xr:uid="{00000000-0005-0000-0000-00002A220000}"/>
    <cellStyle name="Normal 83 3" xfId="1980" xr:uid="{00000000-0005-0000-0000-00002B220000}"/>
    <cellStyle name="Normal 83 4" xfId="2033" xr:uid="{00000000-0005-0000-0000-00002C220000}"/>
    <cellStyle name="Normal 83 5" xfId="2086" xr:uid="{00000000-0005-0000-0000-00002D220000}"/>
    <cellStyle name="Normal 83 6" xfId="1701" xr:uid="{00000000-0005-0000-0000-00002E220000}"/>
    <cellStyle name="Normal 84" xfId="1332" xr:uid="{00000000-0005-0000-0000-00002F220000}"/>
    <cellStyle name="Normal 84 2" xfId="1848" xr:uid="{00000000-0005-0000-0000-000030220000}"/>
    <cellStyle name="Normal 84 3" xfId="1981" xr:uid="{00000000-0005-0000-0000-000031220000}"/>
    <cellStyle name="Normal 84 4" xfId="2034" xr:uid="{00000000-0005-0000-0000-000032220000}"/>
    <cellStyle name="Normal 84 5" xfId="2087" xr:uid="{00000000-0005-0000-0000-000033220000}"/>
    <cellStyle name="Normal 84 6" xfId="1702" xr:uid="{00000000-0005-0000-0000-000034220000}"/>
    <cellStyle name="Normal 85" xfId="1333" xr:uid="{00000000-0005-0000-0000-000035220000}"/>
    <cellStyle name="Normal 85 2" xfId="1849" xr:uid="{00000000-0005-0000-0000-000036220000}"/>
    <cellStyle name="Normal 85 3" xfId="1982" xr:uid="{00000000-0005-0000-0000-000037220000}"/>
    <cellStyle name="Normal 85 4" xfId="2035" xr:uid="{00000000-0005-0000-0000-000038220000}"/>
    <cellStyle name="Normal 85 5" xfId="2088" xr:uid="{00000000-0005-0000-0000-000039220000}"/>
    <cellStyle name="Normal 85 6" xfId="1703" xr:uid="{00000000-0005-0000-0000-00003A220000}"/>
    <cellStyle name="Normal 86" xfId="1334" xr:uid="{00000000-0005-0000-0000-00003B220000}"/>
    <cellStyle name="Normal 86 2" xfId="1850" xr:uid="{00000000-0005-0000-0000-00003C220000}"/>
    <cellStyle name="Normal 86 3" xfId="1983" xr:uid="{00000000-0005-0000-0000-00003D220000}"/>
    <cellStyle name="Normal 86 4" xfId="2036" xr:uid="{00000000-0005-0000-0000-00003E220000}"/>
    <cellStyle name="Normal 86 5" xfId="2089" xr:uid="{00000000-0005-0000-0000-00003F220000}"/>
    <cellStyle name="Normal 86 6" xfId="1704" xr:uid="{00000000-0005-0000-0000-000040220000}"/>
    <cellStyle name="Normal 87" xfId="1335" xr:uid="{00000000-0005-0000-0000-000041220000}"/>
    <cellStyle name="Normal 87 2" xfId="1851" xr:uid="{00000000-0005-0000-0000-000042220000}"/>
    <cellStyle name="Normal 87 3" xfId="1984" xr:uid="{00000000-0005-0000-0000-000043220000}"/>
    <cellStyle name="Normal 87 4" xfId="2037" xr:uid="{00000000-0005-0000-0000-000044220000}"/>
    <cellStyle name="Normal 87 5" xfId="2090" xr:uid="{00000000-0005-0000-0000-000045220000}"/>
    <cellStyle name="Normal 87 6" xfId="1705" xr:uid="{00000000-0005-0000-0000-000046220000}"/>
    <cellStyle name="Normal 88" xfId="1336" xr:uid="{00000000-0005-0000-0000-000047220000}"/>
    <cellStyle name="Normal 88 2" xfId="1852" xr:uid="{00000000-0005-0000-0000-000048220000}"/>
    <cellStyle name="Normal 88 3" xfId="1985" xr:uid="{00000000-0005-0000-0000-000049220000}"/>
    <cellStyle name="Normal 88 4" xfId="2038" xr:uid="{00000000-0005-0000-0000-00004A220000}"/>
    <cellStyle name="Normal 88 5" xfId="2091" xr:uid="{00000000-0005-0000-0000-00004B220000}"/>
    <cellStyle name="Normal 88 6" xfId="1706" xr:uid="{00000000-0005-0000-0000-00004C220000}"/>
    <cellStyle name="Normal 89" xfId="1337" xr:uid="{00000000-0005-0000-0000-00004D220000}"/>
    <cellStyle name="Normal 89 2" xfId="1853" xr:uid="{00000000-0005-0000-0000-00004E220000}"/>
    <cellStyle name="Normal 89 3" xfId="1986" xr:uid="{00000000-0005-0000-0000-00004F220000}"/>
    <cellStyle name="Normal 89 4" xfId="2039" xr:uid="{00000000-0005-0000-0000-000050220000}"/>
    <cellStyle name="Normal 89 5" xfId="2092" xr:uid="{00000000-0005-0000-0000-000051220000}"/>
    <cellStyle name="Normal 89 6" xfId="1707" xr:uid="{00000000-0005-0000-0000-000052220000}"/>
    <cellStyle name="Normal 9" xfId="53" xr:uid="{00000000-0005-0000-0000-000053220000}"/>
    <cellStyle name="Normal 9 2" xfId="1339" xr:uid="{00000000-0005-0000-0000-000054220000}"/>
    <cellStyle name="Normal 9 2 2" xfId="1340" xr:uid="{00000000-0005-0000-0000-000055220000}"/>
    <cellStyle name="Normal 9 2 2 2" xfId="4460" xr:uid="{00000000-0005-0000-0000-000056220000}"/>
    <cellStyle name="Normal 9 2 3" xfId="1341" xr:uid="{00000000-0005-0000-0000-000057220000}"/>
    <cellStyle name="Normal 9 2 3 2" xfId="2130" xr:uid="{00000000-0005-0000-0000-000058220000}"/>
    <cellStyle name="Normal 9 2 3 2 2" xfId="4663" xr:uid="{00000000-0005-0000-0000-000059220000}"/>
    <cellStyle name="Normal 9 2 3 3" xfId="4461" xr:uid="{00000000-0005-0000-0000-00005A220000}"/>
    <cellStyle name="Normal 9 2 4" xfId="2119" xr:uid="{00000000-0005-0000-0000-00005B220000}"/>
    <cellStyle name="Normal 9 2 4 2" xfId="4653" xr:uid="{00000000-0005-0000-0000-00005C220000}"/>
    <cellStyle name="Normal 9 2 5" xfId="4459" xr:uid="{00000000-0005-0000-0000-00005D220000}"/>
    <cellStyle name="Normal 9 2 6" xfId="3983" xr:uid="{00000000-0005-0000-0000-00005E220000}"/>
    <cellStyle name="Normal 9 3" xfId="1342" xr:uid="{00000000-0005-0000-0000-00005F220000}"/>
    <cellStyle name="Normal 9 3 2" xfId="1343" xr:uid="{00000000-0005-0000-0000-000060220000}"/>
    <cellStyle name="Normal 9 3 2 2" xfId="4463" xr:uid="{00000000-0005-0000-0000-000061220000}"/>
    <cellStyle name="Normal 9 3 3" xfId="4462" xr:uid="{00000000-0005-0000-0000-000062220000}"/>
    <cellStyle name="Normal 9 4" xfId="1344" xr:uid="{00000000-0005-0000-0000-000063220000}"/>
    <cellStyle name="Normal 9 4 2" xfId="2129" xr:uid="{00000000-0005-0000-0000-000064220000}"/>
    <cellStyle name="Normal 9 4 2 2" xfId="4662" xr:uid="{00000000-0005-0000-0000-000065220000}"/>
    <cellStyle name="Normal 9 5" xfId="1345" xr:uid="{00000000-0005-0000-0000-000066220000}"/>
    <cellStyle name="Normal 9 5 2" xfId="2118" xr:uid="{00000000-0005-0000-0000-000067220000}"/>
    <cellStyle name="Normal 9 5 2 2" xfId="4652" xr:uid="{00000000-0005-0000-0000-000068220000}"/>
    <cellStyle name="Normal 9 6" xfId="1338" xr:uid="{00000000-0005-0000-0000-000069220000}"/>
    <cellStyle name="Normal 9 6 2" xfId="4458" xr:uid="{00000000-0005-0000-0000-00006A220000}"/>
    <cellStyle name="Normal 9 7" xfId="4066" xr:uid="{00000000-0005-0000-0000-00006B220000}"/>
    <cellStyle name="Normal 9 8" xfId="3936" xr:uid="{00000000-0005-0000-0000-00006C220000}"/>
    <cellStyle name="Normal 9 9" xfId="198" xr:uid="{00000000-0005-0000-0000-00006D220000}"/>
    <cellStyle name="Normal 90" xfId="1346" xr:uid="{00000000-0005-0000-0000-00006E220000}"/>
    <cellStyle name="Normal 90 2" xfId="1854" xr:uid="{00000000-0005-0000-0000-00006F220000}"/>
    <cellStyle name="Normal 90 3" xfId="1987" xr:uid="{00000000-0005-0000-0000-000070220000}"/>
    <cellStyle name="Normal 90 4" xfId="2040" xr:uid="{00000000-0005-0000-0000-000071220000}"/>
    <cellStyle name="Normal 90 5" xfId="2093" xr:uid="{00000000-0005-0000-0000-000072220000}"/>
    <cellStyle name="Normal 90 6" xfId="1708" xr:uid="{00000000-0005-0000-0000-000073220000}"/>
    <cellStyle name="Normal 91" xfId="1347" xr:uid="{00000000-0005-0000-0000-000074220000}"/>
    <cellStyle name="Normal 91 2" xfId="1855" xr:uid="{00000000-0005-0000-0000-000075220000}"/>
    <cellStyle name="Normal 91 3" xfId="1988" xr:uid="{00000000-0005-0000-0000-000076220000}"/>
    <cellStyle name="Normal 91 4" xfId="2041" xr:uid="{00000000-0005-0000-0000-000077220000}"/>
    <cellStyle name="Normal 91 5" xfId="2094" xr:uid="{00000000-0005-0000-0000-000078220000}"/>
    <cellStyle name="Normal 91 6" xfId="1709" xr:uid="{00000000-0005-0000-0000-000079220000}"/>
    <cellStyle name="Normal 92" xfId="1348" xr:uid="{00000000-0005-0000-0000-00007A220000}"/>
    <cellStyle name="Normal 92 2" xfId="1856" xr:uid="{00000000-0005-0000-0000-00007B220000}"/>
    <cellStyle name="Normal 92 3" xfId="1989" xr:uid="{00000000-0005-0000-0000-00007C220000}"/>
    <cellStyle name="Normal 92 4" xfId="2042" xr:uid="{00000000-0005-0000-0000-00007D220000}"/>
    <cellStyle name="Normal 92 5" xfId="2095" xr:uid="{00000000-0005-0000-0000-00007E220000}"/>
    <cellStyle name="Normal 92 6" xfId="1710" xr:uid="{00000000-0005-0000-0000-00007F220000}"/>
    <cellStyle name="Normal 93" xfId="1349" xr:uid="{00000000-0005-0000-0000-000080220000}"/>
    <cellStyle name="Normal 93 2" xfId="1857" xr:uid="{00000000-0005-0000-0000-000081220000}"/>
    <cellStyle name="Normal 93 3" xfId="1990" xr:uid="{00000000-0005-0000-0000-000082220000}"/>
    <cellStyle name="Normal 93 4" xfId="2043" xr:uid="{00000000-0005-0000-0000-000083220000}"/>
    <cellStyle name="Normal 93 5" xfId="2096" xr:uid="{00000000-0005-0000-0000-000084220000}"/>
    <cellStyle name="Normal 93 6" xfId="1711" xr:uid="{00000000-0005-0000-0000-000085220000}"/>
    <cellStyle name="Normal 94" xfId="1350" xr:uid="{00000000-0005-0000-0000-000086220000}"/>
    <cellStyle name="Normal 94 2" xfId="1858" xr:uid="{00000000-0005-0000-0000-000087220000}"/>
    <cellStyle name="Normal 94 3" xfId="1991" xr:uid="{00000000-0005-0000-0000-000088220000}"/>
    <cellStyle name="Normal 94 4" xfId="2044" xr:uid="{00000000-0005-0000-0000-000089220000}"/>
    <cellStyle name="Normal 94 5" xfId="2097" xr:uid="{00000000-0005-0000-0000-00008A220000}"/>
    <cellStyle name="Normal 94 6" xfId="1712" xr:uid="{00000000-0005-0000-0000-00008B220000}"/>
    <cellStyle name="Normal 95" xfId="1351" xr:uid="{00000000-0005-0000-0000-00008C220000}"/>
    <cellStyle name="Normal 95 2" xfId="1859" xr:uid="{00000000-0005-0000-0000-00008D220000}"/>
    <cellStyle name="Normal 95 3" xfId="1992" xr:uid="{00000000-0005-0000-0000-00008E220000}"/>
    <cellStyle name="Normal 95 4" xfId="2045" xr:uid="{00000000-0005-0000-0000-00008F220000}"/>
    <cellStyle name="Normal 95 5" xfId="2098" xr:uid="{00000000-0005-0000-0000-000090220000}"/>
    <cellStyle name="Normal 95 6" xfId="1713" xr:uid="{00000000-0005-0000-0000-000091220000}"/>
    <cellStyle name="Normal 96" xfId="1352" xr:uid="{00000000-0005-0000-0000-000092220000}"/>
    <cellStyle name="Normal 96 2" xfId="1860" xr:uid="{00000000-0005-0000-0000-000093220000}"/>
    <cellStyle name="Normal 96 3" xfId="1993" xr:uid="{00000000-0005-0000-0000-000094220000}"/>
    <cellStyle name="Normal 96 4" xfId="2046" xr:uid="{00000000-0005-0000-0000-000095220000}"/>
    <cellStyle name="Normal 96 5" xfId="2099" xr:uid="{00000000-0005-0000-0000-000096220000}"/>
    <cellStyle name="Normal 96 6" xfId="1714" xr:uid="{00000000-0005-0000-0000-000097220000}"/>
    <cellStyle name="Normal 97" xfId="1353" xr:uid="{00000000-0005-0000-0000-000098220000}"/>
    <cellStyle name="Normal 97 2" xfId="1861" xr:uid="{00000000-0005-0000-0000-000099220000}"/>
    <cellStyle name="Normal 97 3" xfId="1994" xr:uid="{00000000-0005-0000-0000-00009A220000}"/>
    <cellStyle name="Normal 97 4" xfId="2047" xr:uid="{00000000-0005-0000-0000-00009B220000}"/>
    <cellStyle name="Normal 97 5" xfId="2100" xr:uid="{00000000-0005-0000-0000-00009C220000}"/>
    <cellStyle name="Normal 97 6" xfId="1715" xr:uid="{00000000-0005-0000-0000-00009D220000}"/>
    <cellStyle name="Normal 98" xfId="1354" xr:uid="{00000000-0005-0000-0000-00009E220000}"/>
    <cellStyle name="Normal 98 2" xfId="1862" xr:uid="{00000000-0005-0000-0000-00009F220000}"/>
    <cellStyle name="Normal 99" xfId="1355" xr:uid="{00000000-0005-0000-0000-0000A0220000}"/>
    <cellStyle name="Normal 99 2" xfId="1863" xr:uid="{00000000-0005-0000-0000-0000A1220000}"/>
    <cellStyle name="Note 10" xfId="2471" xr:uid="{00000000-0005-0000-0000-0000A2220000}"/>
    <cellStyle name="Note 10 2" xfId="2686" xr:uid="{00000000-0005-0000-0000-0000A3220000}"/>
    <cellStyle name="Note 10 2 2" xfId="4976" xr:uid="{00000000-0005-0000-0000-0000A4220000}"/>
    <cellStyle name="Note 10 3" xfId="2844" xr:uid="{00000000-0005-0000-0000-0000A5220000}"/>
    <cellStyle name="Note 10 3 2" xfId="5132" xr:uid="{00000000-0005-0000-0000-0000A6220000}"/>
    <cellStyle name="Note 10 4" xfId="4792" xr:uid="{00000000-0005-0000-0000-0000A7220000}"/>
    <cellStyle name="Note 11" xfId="2488" xr:uid="{00000000-0005-0000-0000-0000A8220000}"/>
    <cellStyle name="Note 11 2" xfId="2697" xr:uid="{00000000-0005-0000-0000-0000A9220000}"/>
    <cellStyle name="Note 11 2 2" xfId="4987" xr:uid="{00000000-0005-0000-0000-0000AA220000}"/>
    <cellStyle name="Note 11 3" xfId="2855" xr:uid="{00000000-0005-0000-0000-0000AB220000}"/>
    <cellStyle name="Note 11 3 2" xfId="5143" xr:uid="{00000000-0005-0000-0000-0000AC220000}"/>
    <cellStyle name="Note 11 4" xfId="4803" xr:uid="{00000000-0005-0000-0000-0000AD220000}"/>
    <cellStyle name="Note 12" xfId="2511" xr:uid="{00000000-0005-0000-0000-0000AE220000}"/>
    <cellStyle name="Note 12 2" xfId="2712" xr:uid="{00000000-0005-0000-0000-0000AF220000}"/>
    <cellStyle name="Note 12 2 2" xfId="5002" xr:uid="{00000000-0005-0000-0000-0000B0220000}"/>
    <cellStyle name="Note 12 3" xfId="2870" xr:uid="{00000000-0005-0000-0000-0000B1220000}"/>
    <cellStyle name="Note 12 3 2" xfId="5158" xr:uid="{00000000-0005-0000-0000-0000B2220000}"/>
    <cellStyle name="Note 12 4" xfId="4818" xr:uid="{00000000-0005-0000-0000-0000B3220000}"/>
    <cellStyle name="Note 13" xfId="2536" xr:uid="{00000000-0005-0000-0000-0000B4220000}"/>
    <cellStyle name="Note 13 2" xfId="2729" xr:uid="{00000000-0005-0000-0000-0000B5220000}"/>
    <cellStyle name="Note 13 2 2" xfId="5019" xr:uid="{00000000-0005-0000-0000-0000B6220000}"/>
    <cellStyle name="Note 13 3" xfId="2887" xr:uid="{00000000-0005-0000-0000-0000B7220000}"/>
    <cellStyle name="Note 13 3 2" xfId="5175" xr:uid="{00000000-0005-0000-0000-0000B8220000}"/>
    <cellStyle name="Note 13 4" xfId="4835" xr:uid="{00000000-0005-0000-0000-0000B9220000}"/>
    <cellStyle name="Note 14" xfId="3361" xr:uid="{00000000-0005-0000-0000-0000BA220000}"/>
    <cellStyle name="Note 14 2" xfId="6055" xr:uid="{00000000-0005-0000-0000-0000BB220000}"/>
    <cellStyle name="Note 14 2 2" xfId="6953" xr:uid="{00000000-0005-0000-0000-0000BC220000}"/>
    <cellStyle name="Note 14 2 2 2" xfId="9198" xr:uid="{00000000-0005-0000-0000-0000BD220000}"/>
    <cellStyle name="Note 14 2 2 2 2" xfId="14785" xr:uid="{00000000-0005-0000-0000-0000BE220000}"/>
    <cellStyle name="Note 14 2 2 3" xfId="10868" xr:uid="{00000000-0005-0000-0000-0000BF220000}"/>
    <cellStyle name="Note 14 2 2 3 2" xfId="16455" xr:uid="{00000000-0005-0000-0000-0000C0220000}"/>
    <cellStyle name="Note 14 2 2 4" xfId="12747" xr:uid="{00000000-0005-0000-0000-0000C1220000}"/>
    <cellStyle name="Note 14 2 3" xfId="8305" xr:uid="{00000000-0005-0000-0000-0000C2220000}"/>
    <cellStyle name="Note 14 2 3 2" xfId="13892" xr:uid="{00000000-0005-0000-0000-0000C3220000}"/>
    <cellStyle name="Note 14 2 4" xfId="9975" xr:uid="{00000000-0005-0000-0000-0000C4220000}"/>
    <cellStyle name="Note 14 2 4 2" xfId="15562" xr:uid="{00000000-0005-0000-0000-0000C5220000}"/>
    <cellStyle name="Note 14 2 5" xfId="11854" xr:uid="{00000000-0005-0000-0000-0000C6220000}"/>
    <cellStyle name="Note 14 3" xfId="5841" xr:uid="{00000000-0005-0000-0000-0000C7220000}"/>
    <cellStyle name="Note 14 3 2" xfId="6748" xr:uid="{00000000-0005-0000-0000-0000C8220000}"/>
    <cellStyle name="Note 14 3 2 2" xfId="8993" xr:uid="{00000000-0005-0000-0000-0000C9220000}"/>
    <cellStyle name="Note 14 3 2 2 2" xfId="14580" xr:uid="{00000000-0005-0000-0000-0000CA220000}"/>
    <cellStyle name="Note 14 3 2 3" xfId="10663" xr:uid="{00000000-0005-0000-0000-0000CB220000}"/>
    <cellStyle name="Note 14 3 2 3 2" xfId="16250" xr:uid="{00000000-0005-0000-0000-0000CC220000}"/>
    <cellStyle name="Note 14 3 2 4" xfId="12542" xr:uid="{00000000-0005-0000-0000-0000CD220000}"/>
    <cellStyle name="Note 14 3 3" xfId="8100" xr:uid="{00000000-0005-0000-0000-0000CE220000}"/>
    <cellStyle name="Note 14 3 3 2" xfId="13687" xr:uid="{00000000-0005-0000-0000-0000CF220000}"/>
    <cellStyle name="Note 14 3 4" xfId="9770" xr:uid="{00000000-0005-0000-0000-0000D0220000}"/>
    <cellStyle name="Note 14 3 4 2" xfId="15357" xr:uid="{00000000-0005-0000-0000-0000D1220000}"/>
    <cellStyle name="Note 14 3 5" xfId="11649" xr:uid="{00000000-0005-0000-0000-0000D2220000}"/>
    <cellStyle name="Note 14 4" xfId="5447" xr:uid="{00000000-0005-0000-0000-0000D3220000}"/>
    <cellStyle name="Note 14 4 2" xfId="6367" xr:uid="{00000000-0005-0000-0000-0000D4220000}"/>
    <cellStyle name="Note 14 4 2 2" xfId="8612" xr:uid="{00000000-0005-0000-0000-0000D5220000}"/>
    <cellStyle name="Note 14 4 2 2 2" xfId="14199" xr:uid="{00000000-0005-0000-0000-0000D6220000}"/>
    <cellStyle name="Note 14 4 2 3" xfId="10282" xr:uid="{00000000-0005-0000-0000-0000D7220000}"/>
    <cellStyle name="Note 14 4 2 3 2" xfId="15869" xr:uid="{00000000-0005-0000-0000-0000D8220000}"/>
    <cellStyle name="Note 14 4 2 4" xfId="12161" xr:uid="{00000000-0005-0000-0000-0000D9220000}"/>
    <cellStyle name="Note 14 4 3" xfId="7719" xr:uid="{00000000-0005-0000-0000-0000DA220000}"/>
    <cellStyle name="Note 14 4 3 2" xfId="13306" xr:uid="{00000000-0005-0000-0000-0000DB220000}"/>
    <cellStyle name="Note 14 4 4" xfId="7617" xr:uid="{00000000-0005-0000-0000-0000DC220000}"/>
    <cellStyle name="Note 14 4 4 2" xfId="13206" xr:uid="{00000000-0005-0000-0000-0000DD220000}"/>
    <cellStyle name="Note 14 4 5" xfId="11272" xr:uid="{00000000-0005-0000-0000-0000DE220000}"/>
    <cellStyle name="Note 14 5" xfId="5462" xr:uid="{00000000-0005-0000-0000-0000DF220000}"/>
    <cellStyle name="Note 14 5 2" xfId="6382" xr:uid="{00000000-0005-0000-0000-0000E0220000}"/>
    <cellStyle name="Note 14 5 2 2" xfId="8627" xr:uid="{00000000-0005-0000-0000-0000E1220000}"/>
    <cellStyle name="Note 14 5 2 2 2" xfId="14214" xr:uid="{00000000-0005-0000-0000-0000E2220000}"/>
    <cellStyle name="Note 14 5 2 3" xfId="10297" xr:uid="{00000000-0005-0000-0000-0000E3220000}"/>
    <cellStyle name="Note 14 5 2 3 2" xfId="15884" xr:uid="{00000000-0005-0000-0000-0000E4220000}"/>
    <cellStyle name="Note 14 5 2 4" xfId="12176" xr:uid="{00000000-0005-0000-0000-0000E5220000}"/>
    <cellStyle name="Note 14 5 3" xfId="7734" xr:uid="{00000000-0005-0000-0000-0000E6220000}"/>
    <cellStyle name="Note 14 5 3 2" xfId="13321" xr:uid="{00000000-0005-0000-0000-0000E7220000}"/>
    <cellStyle name="Note 14 5 4" xfId="7614" xr:uid="{00000000-0005-0000-0000-0000E8220000}"/>
    <cellStyle name="Note 14 5 4 2" xfId="13204" xr:uid="{00000000-0005-0000-0000-0000E9220000}"/>
    <cellStyle name="Note 14 5 5" xfId="11287" xr:uid="{00000000-0005-0000-0000-0000EA220000}"/>
    <cellStyle name="Note 14 6" xfId="6075" xr:uid="{00000000-0005-0000-0000-0000EB220000}"/>
    <cellStyle name="Note 14 6 2" xfId="6973" xr:uid="{00000000-0005-0000-0000-0000EC220000}"/>
    <cellStyle name="Note 14 6 2 2" xfId="9218" xr:uid="{00000000-0005-0000-0000-0000ED220000}"/>
    <cellStyle name="Note 14 6 2 2 2" xfId="14805" xr:uid="{00000000-0005-0000-0000-0000EE220000}"/>
    <cellStyle name="Note 14 6 2 3" xfId="10888" xr:uid="{00000000-0005-0000-0000-0000EF220000}"/>
    <cellStyle name="Note 14 6 2 3 2" xfId="16475" xr:uid="{00000000-0005-0000-0000-0000F0220000}"/>
    <cellStyle name="Note 14 6 2 4" xfId="12767" xr:uid="{00000000-0005-0000-0000-0000F1220000}"/>
    <cellStyle name="Note 14 6 3" xfId="8325" xr:uid="{00000000-0005-0000-0000-0000F2220000}"/>
    <cellStyle name="Note 14 6 3 2" xfId="13912" xr:uid="{00000000-0005-0000-0000-0000F3220000}"/>
    <cellStyle name="Note 14 6 4" xfId="9995" xr:uid="{00000000-0005-0000-0000-0000F4220000}"/>
    <cellStyle name="Note 14 6 4 2" xfId="15582" xr:uid="{00000000-0005-0000-0000-0000F5220000}"/>
    <cellStyle name="Note 14 6 5" xfId="11874" xr:uid="{00000000-0005-0000-0000-0000F6220000}"/>
    <cellStyle name="Note 14 7" xfId="5263" xr:uid="{00000000-0005-0000-0000-0000F7220000}"/>
    <cellStyle name="Note 14 7 2" xfId="7651" xr:uid="{00000000-0005-0000-0000-0000F8220000}"/>
    <cellStyle name="Note 14 7 2 2" xfId="13239" xr:uid="{00000000-0005-0000-0000-0000F9220000}"/>
    <cellStyle name="Note 14 7 3" xfId="7476" xr:uid="{00000000-0005-0000-0000-0000FA220000}"/>
    <cellStyle name="Note 14 7 3 2" xfId="13072" xr:uid="{00000000-0005-0000-0000-0000FB220000}"/>
    <cellStyle name="Note 14 7 4" xfId="11205" xr:uid="{00000000-0005-0000-0000-0000FC220000}"/>
    <cellStyle name="Note 15" xfId="3902" xr:uid="{00000000-0005-0000-0000-0000FD220000}"/>
    <cellStyle name="Note 16" xfId="7359" xr:uid="{00000000-0005-0000-0000-0000FE220000}"/>
    <cellStyle name="Note 17" xfId="7379" xr:uid="{00000000-0005-0000-0000-0000FF220000}"/>
    <cellStyle name="Note 2" xfId="42" xr:uid="{00000000-0005-0000-0000-000000230000}"/>
    <cellStyle name="Note 2 10" xfId="7302" xr:uid="{00000000-0005-0000-0000-000001230000}"/>
    <cellStyle name="Note 2 11" xfId="251" xr:uid="{00000000-0005-0000-0000-000002230000}"/>
    <cellStyle name="Note 2 12" xfId="199" xr:uid="{00000000-0005-0000-0000-000003230000}"/>
    <cellStyle name="Note 2 2" xfId="200" xr:uid="{00000000-0005-0000-0000-000004230000}"/>
    <cellStyle name="Note 2 2 10" xfId="5559" xr:uid="{00000000-0005-0000-0000-000005230000}"/>
    <cellStyle name="Note 2 2 10 2" xfId="6476" xr:uid="{00000000-0005-0000-0000-000006230000}"/>
    <cellStyle name="Note 2 2 10 2 2" xfId="8721" xr:uid="{00000000-0005-0000-0000-000007230000}"/>
    <cellStyle name="Note 2 2 10 2 2 2" xfId="14308" xr:uid="{00000000-0005-0000-0000-000008230000}"/>
    <cellStyle name="Note 2 2 10 2 3" xfId="10391" xr:uid="{00000000-0005-0000-0000-000009230000}"/>
    <cellStyle name="Note 2 2 10 2 3 2" xfId="15978" xr:uid="{00000000-0005-0000-0000-00000A230000}"/>
    <cellStyle name="Note 2 2 10 2 4" xfId="12270" xr:uid="{00000000-0005-0000-0000-00000B230000}"/>
    <cellStyle name="Note 2 2 10 3" xfId="7828" xr:uid="{00000000-0005-0000-0000-00000C230000}"/>
    <cellStyle name="Note 2 2 10 3 2" xfId="13415" xr:uid="{00000000-0005-0000-0000-00000D230000}"/>
    <cellStyle name="Note 2 2 10 4" xfId="9498" xr:uid="{00000000-0005-0000-0000-00000E230000}"/>
    <cellStyle name="Note 2 2 10 4 2" xfId="15085" xr:uid="{00000000-0005-0000-0000-00000F230000}"/>
    <cellStyle name="Note 2 2 10 5" xfId="11381" xr:uid="{00000000-0005-0000-0000-000010230000}"/>
    <cellStyle name="Note 2 2 11" xfId="3959" xr:uid="{00000000-0005-0000-0000-000011230000}"/>
    <cellStyle name="Note 2 2 12" xfId="1358" xr:uid="{00000000-0005-0000-0000-000012230000}"/>
    <cellStyle name="Note 2 2 12 2" xfId="11145" xr:uid="{00000000-0005-0000-0000-000013230000}"/>
    <cellStyle name="Note 2 2 2" xfId="1359" xr:uid="{00000000-0005-0000-0000-000014230000}"/>
    <cellStyle name="Note 2 2 2 2" xfId="3362" xr:uid="{00000000-0005-0000-0000-000015230000}"/>
    <cellStyle name="Note 2 2 2 2 2" xfId="6056" xr:uid="{00000000-0005-0000-0000-000016230000}"/>
    <cellStyle name="Note 2 2 2 2 2 2" xfId="6954" xr:uid="{00000000-0005-0000-0000-000017230000}"/>
    <cellStyle name="Note 2 2 2 2 2 2 2" xfId="9199" xr:uid="{00000000-0005-0000-0000-000018230000}"/>
    <cellStyle name="Note 2 2 2 2 2 2 2 2" xfId="14786" xr:uid="{00000000-0005-0000-0000-000019230000}"/>
    <cellStyle name="Note 2 2 2 2 2 2 3" xfId="10869" xr:uid="{00000000-0005-0000-0000-00001A230000}"/>
    <cellStyle name="Note 2 2 2 2 2 2 3 2" xfId="16456" xr:uid="{00000000-0005-0000-0000-00001B230000}"/>
    <cellStyle name="Note 2 2 2 2 2 2 4" xfId="12748" xr:uid="{00000000-0005-0000-0000-00001C230000}"/>
    <cellStyle name="Note 2 2 2 2 2 3" xfId="8306" xr:uid="{00000000-0005-0000-0000-00001D230000}"/>
    <cellStyle name="Note 2 2 2 2 2 3 2" xfId="13893" xr:uid="{00000000-0005-0000-0000-00001E230000}"/>
    <cellStyle name="Note 2 2 2 2 2 4" xfId="9976" xr:uid="{00000000-0005-0000-0000-00001F230000}"/>
    <cellStyle name="Note 2 2 2 2 2 4 2" xfId="15563" xr:uid="{00000000-0005-0000-0000-000020230000}"/>
    <cellStyle name="Note 2 2 2 2 2 5" xfId="11855" xr:uid="{00000000-0005-0000-0000-000021230000}"/>
    <cellStyle name="Note 2 2 2 2 3" xfId="6112" xr:uid="{00000000-0005-0000-0000-000022230000}"/>
    <cellStyle name="Note 2 2 2 2 3 2" xfId="7010" xr:uid="{00000000-0005-0000-0000-000023230000}"/>
    <cellStyle name="Note 2 2 2 2 3 2 2" xfId="9255" xr:uid="{00000000-0005-0000-0000-000024230000}"/>
    <cellStyle name="Note 2 2 2 2 3 2 2 2" xfId="14842" xr:uid="{00000000-0005-0000-0000-000025230000}"/>
    <cellStyle name="Note 2 2 2 2 3 2 3" xfId="10925" xr:uid="{00000000-0005-0000-0000-000026230000}"/>
    <cellStyle name="Note 2 2 2 2 3 2 3 2" xfId="16512" xr:uid="{00000000-0005-0000-0000-000027230000}"/>
    <cellStyle name="Note 2 2 2 2 3 2 4" xfId="12804" xr:uid="{00000000-0005-0000-0000-000028230000}"/>
    <cellStyle name="Note 2 2 2 2 3 3" xfId="8362" xr:uid="{00000000-0005-0000-0000-000029230000}"/>
    <cellStyle name="Note 2 2 2 2 3 3 2" xfId="13949" xr:uid="{00000000-0005-0000-0000-00002A230000}"/>
    <cellStyle name="Note 2 2 2 2 3 4" xfId="10032" xr:uid="{00000000-0005-0000-0000-00002B230000}"/>
    <cellStyle name="Note 2 2 2 2 3 4 2" xfId="15619" xr:uid="{00000000-0005-0000-0000-00002C230000}"/>
    <cellStyle name="Note 2 2 2 2 3 5" xfId="11911" xr:uid="{00000000-0005-0000-0000-00002D230000}"/>
    <cellStyle name="Note 2 2 2 2 4" xfId="5910" xr:uid="{00000000-0005-0000-0000-00002E230000}"/>
    <cellStyle name="Note 2 2 2 2 4 2" xfId="6813" xr:uid="{00000000-0005-0000-0000-00002F230000}"/>
    <cellStyle name="Note 2 2 2 2 4 2 2" xfId="9058" xr:uid="{00000000-0005-0000-0000-000030230000}"/>
    <cellStyle name="Note 2 2 2 2 4 2 2 2" xfId="14645" xr:uid="{00000000-0005-0000-0000-000031230000}"/>
    <cellStyle name="Note 2 2 2 2 4 2 3" xfId="10728" xr:uid="{00000000-0005-0000-0000-000032230000}"/>
    <cellStyle name="Note 2 2 2 2 4 2 3 2" xfId="16315" xr:uid="{00000000-0005-0000-0000-000033230000}"/>
    <cellStyle name="Note 2 2 2 2 4 2 4" xfId="12607" xr:uid="{00000000-0005-0000-0000-000034230000}"/>
    <cellStyle name="Note 2 2 2 2 4 3" xfId="8165" xr:uid="{00000000-0005-0000-0000-000035230000}"/>
    <cellStyle name="Note 2 2 2 2 4 3 2" xfId="13752" xr:uid="{00000000-0005-0000-0000-000036230000}"/>
    <cellStyle name="Note 2 2 2 2 4 4" xfId="9835" xr:uid="{00000000-0005-0000-0000-000037230000}"/>
    <cellStyle name="Note 2 2 2 2 4 4 2" xfId="15422" xr:uid="{00000000-0005-0000-0000-000038230000}"/>
    <cellStyle name="Note 2 2 2 2 4 5" xfId="11714" xr:uid="{00000000-0005-0000-0000-000039230000}"/>
    <cellStyle name="Note 2 2 2 2 5" xfId="5634" xr:uid="{00000000-0005-0000-0000-00003A230000}"/>
    <cellStyle name="Note 2 2 2 2 5 2" xfId="6548" xr:uid="{00000000-0005-0000-0000-00003B230000}"/>
    <cellStyle name="Note 2 2 2 2 5 2 2" xfId="8793" xr:uid="{00000000-0005-0000-0000-00003C230000}"/>
    <cellStyle name="Note 2 2 2 2 5 2 2 2" xfId="14380" xr:uid="{00000000-0005-0000-0000-00003D230000}"/>
    <cellStyle name="Note 2 2 2 2 5 2 3" xfId="10463" xr:uid="{00000000-0005-0000-0000-00003E230000}"/>
    <cellStyle name="Note 2 2 2 2 5 2 3 2" xfId="16050" xr:uid="{00000000-0005-0000-0000-00003F230000}"/>
    <cellStyle name="Note 2 2 2 2 5 2 4" xfId="12342" xr:uid="{00000000-0005-0000-0000-000040230000}"/>
    <cellStyle name="Note 2 2 2 2 5 3" xfId="7900" xr:uid="{00000000-0005-0000-0000-000041230000}"/>
    <cellStyle name="Note 2 2 2 2 5 3 2" xfId="13487" xr:uid="{00000000-0005-0000-0000-000042230000}"/>
    <cellStyle name="Note 2 2 2 2 5 4" xfId="9570" xr:uid="{00000000-0005-0000-0000-000043230000}"/>
    <cellStyle name="Note 2 2 2 2 5 4 2" xfId="15157" xr:uid="{00000000-0005-0000-0000-000044230000}"/>
    <cellStyle name="Note 2 2 2 2 5 5" xfId="11451" xr:uid="{00000000-0005-0000-0000-000045230000}"/>
    <cellStyle name="Note 2 2 2 2 6" xfId="5460" xr:uid="{00000000-0005-0000-0000-000046230000}"/>
    <cellStyle name="Note 2 2 2 2 6 2" xfId="6380" xr:uid="{00000000-0005-0000-0000-000047230000}"/>
    <cellStyle name="Note 2 2 2 2 6 2 2" xfId="8625" xr:uid="{00000000-0005-0000-0000-000048230000}"/>
    <cellStyle name="Note 2 2 2 2 6 2 2 2" xfId="14212" xr:uid="{00000000-0005-0000-0000-000049230000}"/>
    <cellStyle name="Note 2 2 2 2 6 2 3" xfId="10295" xr:uid="{00000000-0005-0000-0000-00004A230000}"/>
    <cellStyle name="Note 2 2 2 2 6 2 3 2" xfId="15882" xr:uid="{00000000-0005-0000-0000-00004B230000}"/>
    <cellStyle name="Note 2 2 2 2 6 2 4" xfId="12174" xr:uid="{00000000-0005-0000-0000-00004C230000}"/>
    <cellStyle name="Note 2 2 2 2 6 3" xfId="7732" xr:uid="{00000000-0005-0000-0000-00004D230000}"/>
    <cellStyle name="Note 2 2 2 2 6 3 2" xfId="13319" xr:uid="{00000000-0005-0000-0000-00004E230000}"/>
    <cellStyle name="Note 2 2 2 2 6 4" xfId="7635" xr:uid="{00000000-0005-0000-0000-00004F230000}"/>
    <cellStyle name="Note 2 2 2 2 6 4 2" xfId="13224" xr:uid="{00000000-0005-0000-0000-000050230000}"/>
    <cellStyle name="Note 2 2 2 2 6 5" xfId="11285" xr:uid="{00000000-0005-0000-0000-000051230000}"/>
    <cellStyle name="Note 2 2 2 2 7" xfId="5264" xr:uid="{00000000-0005-0000-0000-000052230000}"/>
    <cellStyle name="Note 2 2 2 2 7 2" xfId="7652" xr:uid="{00000000-0005-0000-0000-000053230000}"/>
    <cellStyle name="Note 2 2 2 2 7 2 2" xfId="13240" xr:uid="{00000000-0005-0000-0000-000054230000}"/>
    <cellStyle name="Note 2 2 2 2 7 3" xfId="7613" xr:uid="{00000000-0005-0000-0000-000055230000}"/>
    <cellStyle name="Note 2 2 2 2 7 3 2" xfId="13203" xr:uid="{00000000-0005-0000-0000-000056230000}"/>
    <cellStyle name="Note 2 2 2 2 7 4" xfId="11206" xr:uid="{00000000-0005-0000-0000-000057230000}"/>
    <cellStyle name="Note 2 2 2 3" xfId="4467" xr:uid="{00000000-0005-0000-0000-000058230000}"/>
    <cellStyle name="Note 2 2 2 3 2" xfId="4621" xr:uid="{00000000-0005-0000-0000-000059230000}"/>
    <cellStyle name="Note 2 2 2 3 2 2" xfId="7576" xr:uid="{00000000-0005-0000-0000-00005A230000}"/>
    <cellStyle name="Note 2 2 2 3 2 2 2" xfId="13169" xr:uid="{00000000-0005-0000-0000-00005B230000}"/>
    <cellStyle name="Note 2 2 2 3 2 3" xfId="7480" xr:uid="{00000000-0005-0000-0000-00005C230000}"/>
    <cellStyle name="Note 2 2 2 3 2 3 2" xfId="13076" xr:uid="{00000000-0005-0000-0000-00005D230000}"/>
    <cellStyle name="Note 2 2 2 3 2 4" xfId="11199" xr:uid="{00000000-0005-0000-0000-00005E230000}"/>
    <cellStyle name="Note 2 2 2 3 3" xfId="7556" xr:uid="{00000000-0005-0000-0000-00005F230000}"/>
    <cellStyle name="Note 2 2 2 3 3 2" xfId="13150" xr:uid="{00000000-0005-0000-0000-000060230000}"/>
    <cellStyle name="Note 2 2 2 3 4" xfId="9474" xr:uid="{00000000-0005-0000-0000-000061230000}"/>
    <cellStyle name="Note 2 2 2 3 4 2" xfId="15061" xr:uid="{00000000-0005-0000-0000-000062230000}"/>
    <cellStyle name="Note 2 2 2 3 5" xfId="11180" xr:uid="{00000000-0005-0000-0000-000063230000}"/>
    <cellStyle name="Note 2 2 2 4" xfId="5607" xr:uid="{00000000-0005-0000-0000-000064230000}"/>
    <cellStyle name="Note 2 2 2 4 2" xfId="6522" xr:uid="{00000000-0005-0000-0000-000065230000}"/>
    <cellStyle name="Note 2 2 2 4 2 2" xfId="8767" xr:uid="{00000000-0005-0000-0000-000066230000}"/>
    <cellStyle name="Note 2 2 2 4 2 2 2" xfId="14354" xr:uid="{00000000-0005-0000-0000-000067230000}"/>
    <cellStyle name="Note 2 2 2 4 2 3" xfId="10437" xr:uid="{00000000-0005-0000-0000-000068230000}"/>
    <cellStyle name="Note 2 2 2 4 2 3 2" xfId="16024" xr:uid="{00000000-0005-0000-0000-000069230000}"/>
    <cellStyle name="Note 2 2 2 4 2 4" xfId="12316" xr:uid="{00000000-0005-0000-0000-00006A230000}"/>
    <cellStyle name="Note 2 2 2 4 3" xfId="7874" xr:uid="{00000000-0005-0000-0000-00006B230000}"/>
    <cellStyle name="Note 2 2 2 4 3 2" xfId="13461" xr:uid="{00000000-0005-0000-0000-00006C230000}"/>
    <cellStyle name="Note 2 2 2 4 4" xfId="9544" xr:uid="{00000000-0005-0000-0000-00006D230000}"/>
    <cellStyle name="Note 2 2 2 4 4 2" xfId="15131" xr:uid="{00000000-0005-0000-0000-00006E230000}"/>
    <cellStyle name="Note 2 2 2 4 5" xfId="11425" xr:uid="{00000000-0005-0000-0000-00006F230000}"/>
    <cellStyle name="Note 2 2 2 5" xfId="6053" xr:uid="{00000000-0005-0000-0000-000070230000}"/>
    <cellStyle name="Note 2 2 2 5 2" xfId="6951" xr:uid="{00000000-0005-0000-0000-000071230000}"/>
    <cellStyle name="Note 2 2 2 5 2 2" xfId="9196" xr:uid="{00000000-0005-0000-0000-000072230000}"/>
    <cellStyle name="Note 2 2 2 5 2 2 2" xfId="14783" xr:uid="{00000000-0005-0000-0000-000073230000}"/>
    <cellStyle name="Note 2 2 2 5 2 3" xfId="10866" xr:uid="{00000000-0005-0000-0000-000074230000}"/>
    <cellStyle name="Note 2 2 2 5 2 3 2" xfId="16453" xr:uid="{00000000-0005-0000-0000-000075230000}"/>
    <cellStyle name="Note 2 2 2 5 2 4" xfId="12745" xr:uid="{00000000-0005-0000-0000-000076230000}"/>
    <cellStyle name="Note 2 2 2 5 3" xfId="8303" xr:uid="{00000000-0005-0000-0000-000077230000}"/>
    <cellStyle name="Note 2 2 2 5 3 2" xfId="13890" xr:uid="{00000000-0005-0000-0000-000078230000}"/>
    <cellStyle name="Note 2 2 2 5 4" xfId="9973" xr:uid="{00000000-0005-0000-0000-000079230000}"/>
    <cellStyle name="Note 2 2 2 5 4 2" xfId="15560" xr:uid="{00000000-0005-0000-0000-00007A230000}"/>
    <cellStyle name="Note 2 2 2 5 5" xfId="11852" xr:uid="{00000000-0005-0000-0000-00007B230000}"/>
    <cellStyle name="Note 2 2 2 6" xfId="5958" xr:uid="{00000000-0005-0000-0000-00007C230000}"/>
    <cellStyle name="Note 2 2 2 6 2" xfId="6861" xr:uid="{00000000-0005-0000-0000-00007D230000}"/>
    <cellStyle name="Note 2 2 2 6 2 2" xfId="9106" xr:uid="{00000000-0005-0000-0000-00007E230000}"/>
    <cellStyle name="Note 2 2 2 6 2 2 2" xfId="14693" xr:uid="{00000000-0005-0000-0000-00007F230000}"/>
    <cellStyle name="Note 2 2 2 6 2 3" xfId="10776" xr:uid="{00000000-0005-0000-0000-000080230000}"/>
    <cellStyle name="Note 2 2 2 6 2 3 2" xfId="16363" xr:uid="{00000000-0005-0000-0000-000081230000}"/>
    <cellStyle name="Note 2 2 2 6 2 4" xfId="12655" xr:uid="{00000000-0005-0000-0000-000082230000}"/>
    <cellStyle name="Note 2 2 2 6 3" xfId="8213" xr:uid="{00000000-0005-0000-0000-000083230000}"/>
    <cellStyle name="Note 2 2 2 6 3 2" xfId="13800" xr:uid="{00000000-0005-0000-0000-000084230000}"/>
    <cellStyle name="Note 2 2 2 6 4" xfId="9883" xr:uid="{00000000-0005-0000-0000-000085230000}"/>
    <cellStyle name="Note 2 2 2 6 4 2" xfId="15470" xr:uid="{00000000-0005-0000-0000-000086230000}"/>
    <cellStyle name="Note 2 2 2 6 5" xfId="11762" xr:uid="{00000000-0005-0000-0000-000087230000}"/>
    <cellStyle name="Note 2 2 2 7" xfId="6257" xr:uid="{00000000-0005-0000-0000-000088230000}"/>
    <cellStyle name="Note 2 2 2 7 2" xfId="7153" xr:uid="{00000000-0005-0000-0000-000089230000}"/>
    <cellStyle name="Note 2 2 2 7 2 2" xfId="9398" xr:uid="{00000000-0005-0000-0000-00008A230000}"/>
    <cellStyle name="Note 2 2 2 7 2 2 2" xfId="14985" xr:uid="{00000000-0005-0000-0000-00008B230000}"/>
    <cellStyle name="Note 2 2 2 7 2 3" xfId="11068" xr:uid="{00000000-0005-0000-0000-00008C230000}"/>
    <cellStyle name="Note 2 2 2 7 2 3 2" xfId="16655" xr:uid="{00000000-0005-0000-0000-00008D230000}"/>
    <cellStyle name="Note 2 2 2 7 2 4" xfId="12947" xr:uid="{00000000-0005-0000-0000-00008E230000}"/>
    <cellStyle name="Note 2 2 2 7 3" xfId="8505" xr:uid="{00000000-0005-0000-0000-00008F230000}"/>
    <cellStyle name="Note 2 2 2 7 3 2" xfId="14092" xr:uid="{00000000-0005-0000-0000-000090230000}"/>
    <cellStyle name="Note 2 2 2 7 4" xfId="10175" xr:uid="{00000000-0005-0000-0000-000091230000}"/>
    <cellStyle name="Note 2 2 2 7 4 2" xfId="15762" xr:uid="{00000000-0005-0000-0000-000092230000}"/>
    <cellStyle name="Note 2 2 2 7 5" xfId="12054" xr:uid="{00000000-0005-0000-0000-000093230000}"/>
    <cellStyle name="Note 2 2 2 8" xfId="6314" xr:uid="{00000000-0005-0000-0000-000094230000}"/>
    <cellStyle name="Note 2 2 2 8 2" xfId="7207" xr:uid="{00000000-0005-0000-0000-000095230000}"/>
    <cellStyle name="Note 2 2 2 8 2 2" xfId="9452" xr:uid="{00000000-0005-0000-0000-000096230000}"/>
    <cellStyle name="Note 2 2 2 8 2 2 2" xfId="15039" xr:uid="{00000000-0005-0000-0000-000097230000}"/>
    <cellStyle name="Note 2 2 2 8 2 3" xfId="11122" xr:uid="{00000000-0005-0000-0000-000098230000}"/>
    <cellStyle name="Note 2 2 2 8 2 3 2" xfId="16709" xr:uid="{00000000-0005-0000-0000-000099230000}"/>
    <cellStyle name="Note 2 2 2 8 2 4" xfId="13001" xr:uid="{00000000-0005-0000-0000-00009A230000}"/>
    <cellStyle name="Note 2 2 2 8 3" xfId="8559" xr:uid="{00000000-0005-0000-0000-00009B230000}"/>
    <cellStyle name="Note 2 2 2 8 3 2" xfId="14146" xr:uid="{00000000-0005-0000-0000-00009C230000}"/>
    <cellStyle name="Note 2 2 2 8 4" xfId="10229" xr:uid="{00000000-0005-0000-0000-00009D230000}"/>
    <cellStyle name="Note 2 2 2 8 4 2" xfId="15816" xr:uid="{00000000-0005-0000-0000-00009E230000}"/>
    <cellStyle name="Note 2 2 2 8 5" xfId="12108" xr:uid="{00000000-0005-0000-0000-00009F230000}"/>
    <cellStyle name="Note 2 2 2 9" xfId="4004" xr:uid="{00000000-0005-0000-0000-0000A0230000}"/>
    <cellStyle name="Note 2 2 3" xfId="1360" xr:uid="{00000000-0005-0000-0000-0000A1230000}"/>
    <cellStyle name="Note 2 2 3 2" xfId="3762" xr:uid="{00000000-0005-0000-0000-0000A2230000}"/>
    <cellStyle name="Note 2 2 3 3" xfId="5608" xr:uid="{00000000-0005-0000-0000-0000A3230000}"/>
    <cellStyle name="Note 2 2 3 3 2" xfId="6523" xr:uid="{00000000-0005-0000-0000-0000A4230000}"/>
    <cellStyle name="Note 2 2 3 3 2 2" xfId="8768" xr:uid="{00000000-0005-0000-0000-0000A5230000}"/>
    <cellStyle name="Note 2 2 3 3 2 2 2" xfId="14355" xr:uid="{00000000-0005-0000-0000-0000A6230000}"/>
    <cellStyle name="Note 2 2 3 3 2 3" xfId="10438" xr:uid="{00000000-0005-0000-0000-0000A7230000}"/>
    <cellStyle name="Note 2 2 3 3 2 3 2" xfId="16025" xr:uid="{00000000-0005-0000-0000-0000A8230000}"/>
    <cellStyle name="Note 2 2 3 3 2 4" xfId="12317" xr:uid="{00000000-0005-0000-0000-0000A9230000}"/>
    <cellStyle name="Note 2 2 3 3 3" xfId="7875" xr:uid="{00000000-0005-0000-0000-0000AA230000}"/>
    <cellStyle name="Note 2 2 3 3 3 2" xfId="13462" xr:uid="{00000000-0005-0000-0000-0000AB230000}"/>
    <cellStyle name="Note 2 2 3 3 4" xfId="9545" xr:uid="{00000000-0005-0000-0000-0000AC230000}"/>
    <cellStyle name="Note 2 2 3 3 4 2" xfId="15132" xr:uid="{00000000-0005-0000-0000-0000AD230000}"/>
    <cellStyle name="Note 2 2 3 3 5" xfId="11426" xr:uid="{00000000-0005-0000-0000-0000AE230000}"/>
    <cellStyle name="Note 2 2 3 4" xfId="5727" xr:uid="{00000000-0005-0000-0000-0000AF230000}"/>
    <cellStyle name="Note 2 2 3 4 2" xfId="6635" xr:uid="{00000000-0005-0000-0000-0000B0230000}"/>
    <cellStyle name="Note 2 2 3 4 2 2" xfId="8880" xr:uid="{00000000-0005-0000-0000-0000B1230000}"/>
    <cellStyle name="Note 2 2 3 4 2 2 2" xfId="14467" xr:uid="{00000000-0005-0000-0000-0000B2230000}"/>
    <cellStyle name="Note 2 2 3 4 2 3" xfId="10550" xr:uid="{00000000-0005-0000-0000-0000B3230000}"/>
    <cellStyle name="Note 2 2 3 4 2 3 2" xfId="16137" xr:uid="{00000000-0005-0000-0000-0000B4230000}"/>
    <cellStyle name="Note 2 2 3 4 2 4" xfId="12429" xr:uid="{00000000-0005-0000-0000-0000B5230000}"/>
    <cellStyle name="Note 2 2 3 4 3" xfId="7987" xr:uid="{00000000-0005-0000-0000-0000B6230000}"/>
    <cellStyle name="Note 2 2 3 4 3 2" xfId="13574" xr:uid="{00000000-0005-0000-0000-0000B7230000}"/>
    <cellStyle name="Note 2 2 3 4 4" xfId="9657" xr:uid="{00000000-0005-0000-0000-0000B8230000}"/>
    <cellStyle name="Note 2 2 3 4 4 2" xfId="15244" xr:uid="{00000000-0005-0000-0000-0000B9230000}"/>
    <cellStyle name="Note 2 2 3 4 5" xfId="11536" xr:uid="{00000000-0005-0000-0000-0000BA230000}"/>
    <cellStyle name="Note 2 2 3 5" xfId="5511" xr:uid="{00000000-0005-0000-0000-0000BB230000}"/>
    <cellStyle name="Note 2 2 3 5 2" xfId="6430" xr:uid="{00000000-0005-0000-0000-0000BC230000}"/>
    <cellStyle name="Note 2 2 3 5 2 2" xfId="8675" xr:uid="{00000000-0005-0000-0000-0000BD230000}"/>
    <cellStyle name="Note 2 2 3 5 2 2 2" xfId="14262" xr:uid="{00000000-0005-0000-0000-0000BE230000}"/>
    <cellStyle name="Note 2 2 3 5 2 3" xfId="10345" xr:uid="{00000000-0005-0000-0000-0000BF230000}"/>
    <cellStyle name="Note 2 2 3 5 2 3 2" xfId="15932" xr:uid="{00000000-0005-0000-0000-0000C0230000}"/>
    <cellStyle name="Note 2 2 3 5 2 4" xfId="12224" xr:uid="{00000000-0005-0000-0000-0000C1230000}"/>
    <cellStyle name="Note 2 2 3 5 3" xfId="7782" xr:uid="{00000000-0005-0000-0000-0000C2230000}"/>
    <cellStyle name="Note 2 2 3 5 3 2" xfId="13369" xr:uid="{00000000-0005-0000-0000-0000C3230000}"/>
    <cellStyle name="Note 2 2 3 5 4" xfId="7495" xr:uid="{00000000-0005-0000-0000-0000C4230000}"/>
    <cellStyle name="Note 2 2 3 5 4 2" xfId="13091" xr:uid="{00000000-0005-0000-0000-0000C5230000}"/>
    <cellStyle name="Note 2 2 3 5 5" xfId="11335" xr:uid="{00000000-0005-0000-0000-0000C6230000}"/>
    <cellStyle name="Note 2 2 3 6" xfId="5412" xr:uid="{00000000-0005-0000-0000-0000C7230000}"/>
    <cellStyle name="Note 2 2 3 6 2" xfId="6332" xr:uid="{00000000-0005-0000-0000-0000C8230000}"/>
    <cellStyle name="Note 2 2 3 6 2 2" xfId="8577" xr:uid="{00000000-0005-0000-0000-0000C9230000}"/>
    <cellStyle name="Note 2 2 3 6 2 2 2" xfId="14164" xr:uid="{00000000-0005-0000-0000-0000CA230000}"/>
    <cellStyle name="Note 2 2 3 6 2 3" xfId="10247" xr:uid="{00000000-0005-0000-0000-0000CB230000}"/>
    <cellStyle name="Note 2 2 3 6 2 3 2" xfId="15834" xr:uid="{00000000-0005-0000-0000-0000CC230000}"/>
    <cellStyle name="Note 2 2 3 6 2 4" xfId="12126" xr:uid="{00000000-0005-0000-0000-0000CD230000}"/>
    <cellStyle name="Note 2 2 3 6 3" xfId="7684" xr:uid="{00000000-0005-0000-0000-0000CE230000}"/>
    <cellStyle name="Note 2 2 3 6 3 2" xfId="13271" xr:uid="{00000000-0005-0000-0000-0000CF230000}"/>
    <cellStyle name="Note 2 2 3 6 4" xfId="7425" xr:uid="{00000000-0005-0000-0000-0000D0230000}"/>
    <cellStyle name="Note 2 2 3 6 4 2" xfId="13023" xr:uid="{00000000-0005-0000-0000-0000D1230000}"/>
    <cellStyle name="Note 2 2 3 6 5" xfId="11237" xr:uid="{00000000-0005-0000-0000-0000D2230000}"/>
    <cellStyle name="Note 2 2 3 7" xfId="5424" xr:uid="{00000000-0005-0000-0000-0000D3230000}"/>
    <cellStyle name="Note 2 2 3 7 2" xfId="6344" xr:uid="{00000000-0005-0000-0000-0000D4230000}"/>
    <cellStyle name="Note 2 2 3 7 2 2" xfId="8589" xr:uid="{00000000-0005-0000-0000-0000D5230000}"/>
    <cellStyle name="Note 2 2 3 7 2 2 2" xfId="14176" xr:uid="{00000000-0005-0000-0000-0000D6230000}"/>
    <cellStyle name="Note 2 2 3 7 2 3" xfId="10259" xr:uid="{00000000-0005-0000-0000-0000D7230000}"/>
    <cellStyle name="Note 2 2 3 7 2 3 2" xfId="15846" xr:uid="{00000000-0005-0000-0000-0000D8230000}"/>
    <cellStyle name="Note 2 2 3 7 2 4" xfId="12138" xr:uid="{00000000-0005-0000-0000-0000D9230000}"/>
    <cellStyle name="Note 2 2 3 7 3" xfId="7696" xr:uid="{00000000-0005-0000-0000-0000DA230000}"/>
    <cellStyle name="Note 2 2 3 7 3 2" xfId="13283" xr:uid="{00000000-0005-0000-0000-0000DB230000}"/>
    <cellStyle name="Note 2 2 3 7 4" xfId="7445" xr:uid="{00000000-0005-0000-0000-0000DC230000}"/>
    <cellStyle name="Note 2 2 3 7 4 2" xfId="13041" xr:uid="{00000000-0005-0000-0000-0000DD230000}"/>
    <cellStyle name="Note 2 2 3 7 5" xfId="11249" xr:uid="{00000000-0005-0000-0000-0000DE230000}"/>
    <cellStyle name="Note 2 2 3 8" xfId="4468" xr:uid="{00000000-0005-0000-0000-0000DF230000}"/>
    <cellStyle name="Note 2 2 3 8 2" xfId="7557" xr:uid="{00000000-0005-0000-0000-0000E0230000}"/>
    <cellStyle name="Note 2 2 3 8 2 2" xfId="13151" xr:uid="{00000000-0005-0000-0000-0000E1230000}"/>
    <cellStyle name="Note 2 2 3 8 3" xfId="9471" xr:uid="{00000000-0005-0000-0000-0000E2230000}"/>
    <cellStyle name="Note 2 2 3 8 3 2" xfId="15058" xr:uid="{00000000-0005-0000-0000-0000E3230000}"/>
    <cellStyle name="Note 2 2 3 8 4" xfId="11181" xr:uid="{00000000-0005-0000-0000-0000E4230000}"/>
    <cellStyle name="Note 2 2 4" xfId="2559" xr:uid="{00000000-0005-0000-0000-0000E5230000}"/>
    <cellStyle name="Note 2 2 4 2" xfId="4849" xr:uid="{00000000-0005-0000-0000-0000E6230000}"/>
    <cellStyle name="Note 2 2 5" xfId="4466" xr:uid="{00000000-0005-0000-0000-0000E7230000}"/>
    <cellStyle name="Note 2 2 5 2" xfId="4278" xr:uid="{00000000-0005-0000-0000-0000E8230000}"/>
    <cellStyle name="Note 2 2 5 2 2" xfId="7552" xr:uid="{00000000-0005-0000-0000-0000E9230000}"/>
    <cellStyle name="Note 2 2 5 2 2 2" xfId="13146" xr:uid="{00000000-0005-0000-0000-0000EA230000}"/>
    <cellStyle name="Note 2 2 5 2 3" xfId="7506" xr:uid="{00000000-0005-0000-0000-0000EB230000}"/>
    <cellStyle name="Note 2 2 5 2 3 2" xfId="13102" xr:uid="{00000000-0005-0000-0000-0000EC230000}"/>
    <cellStyle name="Note 2 2 5 2 4" xfId="11176" xr:uid="{00000000-0005-0000-0000-0000ED230000}"/>
    <cellStyle name="Note 2 2 5 3" xfId="7555" xr:uid="{00000000-0005-0000-0000-0000EE230000}"/>
    <cellStyle name="Note 2 2 5 3 2" xfId="13149" xr:uid="{00000000-0005-0000-0000-0000EF230000}"/>
    <cellStyle name="Note 2 2 5 4" xfId="9477" xr:uid="{00000000-0005-0000-0000-0000F0230000}"/>
    <cellStyle name="Note 2 2 5 4 2" xfId="15064" xr:uid="{00000000-0005-0000-0000-0000F1230000}"/>
    <cellStyle name="Note 2 2 5 5" xfId="11179" xr:uid="{00000000-0005-0000-0000-0000F2230000}"/>
    <cellStyle name="Note 2 2 6" xfId="5606" xr:uid="{00000000-0005-0000-0000-0000F3230000}"/>
    <cellStyle name="Note 2 2 6 2" xfId="6521" xr:uid="{00000000-0005-0000-0000-0000F4230000}"/>
    <cellStyle name="Note 2 2 6 2 2" xfId="8766" xr:uid="{00000000-0005-0000-0000-0000F5230000}"/>
    <cellStyle name="Note 2 2 6 2 2 2" xfId="14353" xr:uid="{00000000-0005-0000-0000-0000F6230000}"/>
    <cellStyle name="Note 2 2 6 2 3" xfId="10436" xr:uid="{00000000-0005-0000-0000-0000F7230000}"/>
    <cellStyle name="Note 2 2 6 2 3 2" xfId="16023" xr:uid="{00000000-0005-0000-0000-0000F8230000}"/>
    <cellStyle name="Note 2 2 6 2 4" xfId="12315" xr:uid="{00000000-0005-0000-0000-0000F9230000}"/>
    <cellStyle name="Note 2 2 6 3" xfId="7873" xr:uid="{00000000-0005-0000-0000-0000FA230000}"/>
    <cellStyle name="Note 2 2 6 3 2" xfId="13460" xr:uid="{00000000-0005-0000-0000-0000FB230000}"/>
    <cellStyle name="Note 2 2 6 4" xfId="9543" xr:uid="{00000000-0005-0000-0000-0000FC230000}"/>
    <cellStyle name="Note 2 2 6 4 2" xfId="15130" xr:uid="{00000000-0005-0000-0000-0000FD230000}"/>
    <cellStyle name="Note 2 2 6 5" xfId="11424" xr:uid="{00000000-0005-0000-0000-0000FE230000}"/>
    <cellStyle name="Note 2 2 7" xfId="6168" xr:uid="{00000000-0005-0000-0000-0000FF230000}"/>
    <cellStyle name="Note 2 2 7 2" xfId="7064" xr:uid="{00000000-0005-0000-0000-000000240000}"/>
    <cellStyle name="Note 2 2 7 2 2" xfId="9309" xr:uid="{00000000-0005-0000-0000-000001240000}"/>
    <cellStyle name="Note 2 2 7 2 2 2" xfId="14896" xr:uid="{00000000-0005-0000-0000-000002240000}"/>
    <cellStyle name="Note 2 2 7 2 3" xfId="10979" xr:uid="{00000000-0005-0000-0000-000003240000}"/>
    <cellStyle name="Note 2 2 7 2 3 2" xfId="16566" xr:uid="{00000000-0005-0000-0000-000004240000}"/>
    <cellStyle name="Note 2 2 7 2 4" xfId="12858" xr:uid="{00000000-0005-0000-0000-000005240000}"/>
    <cellStyle name="Note 2 2 7 3" xfId="8416" xr:uid="{00000000-0005-0000-0000-000006240000}"/>
    <cellStyle name="Note 2 2 7 3 2" xfId="14003" xr:uid="{00000000-0005-0000-0000-000007240000}"/>
    <cellStyle name="Note 2 2 7 4" xfId="10086" xr:uid="{00000000-0005-0000-0000-000008240000}"/>
    <cellStyle name="Note 2 2 7 4 2" xfId="15673" xr:uid="{00000000-0005-0000-0000-000009240000}"/>
    <cellStyle name="Note 2 2 7 5" xfId="11965" xr:uid="{00000000-0005-0000-0000-00000A240000}"/>
    <cellStyle name="Note 2 2 8" xfId="6212" xr:uid="{00000000-0005-0000-0000-00000B240000}"/>
    <cellStyle name="Note 2 2 8 2" xfId="7108" xr:uid="{00000000-0005-0000-0000-00000C240000}"/>
    <cellStyle name="Note 2 2 8 2 2" xfId="9353" xr:uid="{00000000-0005-0000-0000-00000D240000}"/>
    <cellStyle name="Note 2 2 8 2 2 2" xfId="14940" xr:uid="{00000000-0005-0000-0000-00000E240000}"/>
    <cellStyle name="Note 2 2 8 2 3" xfId="11023" xr:uid="{00000000-0005-0000-0000-00000F240000}"/>
    <cellStyle name="Note 2 2 8 2 3 2" xfId="16610" xr:uid="{00000000-0005-0000-0000-000010240000}"/>
    <cellStyle name="Note 2 2 8 2 4" xfId="12902" xr:uid="{00000000-0005-0000-0000-000011240000}"/>
    <cellStyle name="Note 2 2 8 3" xfId="8460" xr:uid="{00000000-0005-0000-0000-000012240000}"/>
    <cellStyle name="Note 2 2 8 3 2" xfId="14047" xr:uid="{00000000-0005-0000-0000-000013240000}"/>
    <cellStyle name="Note 2 2 8 4" xfId="10130" xr:uid="{00000000-0005-0000-0000-000014240000}"/>
    <cellStyle name="Note 2 2 8 4 2" xfId="15717" xr:uid="{00000000-0005-0000-0000-000015240000}"/>
    <cellStyle name="Note 2 2 8 5" xfId="12009" xr:uid="{00000000-0005-0000-0000-000016240000}"/>
    <cellStyle name="Note 2 2 9" xfId="5889" xr:uid="{00000000-0005-0000-0000-000017240000}"/>
    <cellStyle name="Note 2 2 9 2" xfId="6792" xr:uid="{00000000-0005-0000-0000-000018240000}"/>
    <cellStyle name="Note 2 2 9 2 2" xfId="9037" xr:uid="{00000000-0005-0000-0000-000019240000}"/>
    <cellStyle name="Note 2 2 9 2 2 2" xfId="14624" xr:uid="{00000000-0005-0000-0000-00001A240000}"/>
    <cellStyle name="Note 2 2 9 2 3" xfId="10707" xr:uid="{00000000-0005-0000-0000-00001B240000}"/>
    <cellStyle name="Note 2 2 9 2 3 2" xfId="16294" xr:uid="{00000000-0005-0000-0000-00001C240000}"/>
    <cellStyle name="Note 2 2 9 2 4" xfId="12586" xr:uid="{00000000-0005-0000-0000-00001D240000}"/>
    <cellStyle name="Note 2 2 9 3" xfId="8144" xr:uid="{00000000-0005-0000-0000-00001E240000}"/>
    <cellStyle name="Note 2 2 9 3 2" xfId="13731" xr:uid="{00000000-0005-0000-0000-00001F240000}"/>
    <cellStyle name="Note 2 2 9 4" xfId="9814" xr:uid="{00000000-0005-0000-0000-000020240000}"/>
    <cellStyle name="Note 2 2 9 4 2" xfId="15401" xr:uid="{00000000-0005-0000-0000-000021240000}"/>
    <cellStyle name="Note 2 2 9 5" xfId="11693" xr:uid="{00000000-0005-0000-0000-000022240000}"/>
    <cellStyle name="Note 2 3" xfId="1361" xr:uid="{00000000-0005-0000-0000-000023240000}"/>
    <cellStyle name="Note 2 3 10" xfId="5935" xr:uid="{00000000-0005-0000-0000-000024240000}"/>
    <cellStyle name="Note 2 3 10 2" xfId="6838" xr:uid="{00000000-0005-0000-0000-000025240000}"/>
    <cellStyle name="Note 2 3 10 2 2" xfId="9083" xr:uid="{00000000-0005-0000-0000-000026240000}"/>
    <cellStyle name="Note 2 3 10 2 2 2" xfId="14670" xr:uid="{00000000-0005-0000-0000-000027240000}"/>
    <cellStyle name="Note 2 3 10 2 3" xfId="10753" xr:uid="{00000000-0005-0000-0000-000028240000}"/>
    <cellStyle name="Note 2 3 10 2 3 2" xfId="16340" xr:uid="{00000000-0005-0000-0000-000029240000}"/>
    <cellStyle name="Note 2 3 10 2 4" xfId="12632" xr:uid="{00000000-0005-0000-0000-00002A240000}"/>
    <cellStyle name="Note 2 3 10 3" xfId="8190" xr:uid="{00000000-0005-0000-0000-00002B240000}"/>
    <cellStyle name="Note 2 3 10 3 2" xfId="13777" xr:uid="{00000000-0005-0000-0000-00002C240000}"/>
    <cellStyle name="Note 2 3 10 4" xfId="9860" xr:uid="{00000000-0005-0000-0000-00002D240000}"/>
    <cellStyle name="Note 2 3 10 4 2" xfId="15447" xr:uid="{00000000-0005-0000-0000-00002E240000}"/>
    <cellStyle name="Note 2 3 10 5" xfId="11739" xr:uid="{00000000-0005-0000-0000-00002F240000}"/>
    <cellStyle name="Note 2 3 11" xfId="3982" xr:uid="{00000000-0005-0000-0000-000030240000}"/>
    <cellStyle name="Note 2 3 2" xfId="3363" xr:uid="{00000000-0005-0000-0000-000031240000}"/>
    <cellStyle name="Note 2 3 2 2" xfId="6057" xr:uid="{00000000-0005-0000-0000-000032240000}"/>
    <cellStyle name="Note 2 3 2 2 2" xfId="6955" xr:uid="{00000000-0005-0000-0000-000033240000}"/>
    <cellStyle name="Note 2 3 2 2 2 2" xfId="9200" xr:uid="{00000000-0005-0000-0000-000034240000}"/>
    <cellStyle name="Note 2 3 2 2 2 2 2" xfId="14787" xr:uid="{00000000-0005-0000-0000-000035240000}"/>
    <cellStyle name="Note 2 3 2 2 2 3" xfId="10870" xr:uid="{00000000-0005-0000-0000-000036240000}"/>
    <cellStyle name="Note 2 3 2 2 2 3 2" xfId="16457" xr:uid="{00000000-0005-0000-0000-000037240000}"/>
    <cellStyle name="Note 2 3 2 2 2 4" xfId="12749" xr:uid="{00000000-0005-0000-0000-000038240000}"/>
    <cellStyle name="Note 2 3 2 2 3" xfId="8307" xr:uid="{00000000-0005-0000-0000-000039240000}"/>
    <cellStyle name="Note 2 3 2 2 3 2" xfId="13894" xr:uid="{00000000-0005-0000-0000-00003A240000}"/>
    <cellStyle name="Note 2 3 2 2 4" xfId="9977" xr:uid="{00000000-0005-0000-0000-00003B240000}"/>
    <cellStyle name="Note 2 3 2 2 4 2" xfId="15564" xr:uid="{00000000-0005-0000-0000-00003C240000}"/>
    <cellStyle name="Note 2 3 2 2 5" xfId="11856" xr:uid="{00000000-0005-0000-0000-00003D240000}"/>
    <cellStyle name="Note 2 3 2 3" xfId="5927" xr:uid="{00000000-0005-0000-0000-00003E240000}"/>
    <cellStyle name="Note 2 3 2 3 2" xfId="6830" xr:uid="{00000000-0005-0000-0000-00003F240000}"/>
    <cellStyle name="Note 2 3 2 3 2 2" xfId="9075" xr:uid="{00000000-0005-0000-0000-000040240000}"/>
    <cellStyle name="Note 2 3 2 3 2 2 2" xfId="14662" xr:uid="{00000000-0005-0000-0000-000041240000}"/>
    <cellStyle name="Note 2 3 2 3 2 3" xfId="10745" xr:uid="{00000000-0005-0000-0000-000042240000}"/>
    <cellStyle name="Note 2 3 2 3 2 3 2" xfId="16332" xr:uid="{00000000-0005-0000-0000-000043240000}"/>
    <cellStyle name="Note 2 3 2 3 2 4" xfId="12624" xr:uid="{00000000-0005-0000-0000-000044240000}"/>
    <cellStyle name="Note 2 3 2 3 3" xfId="8182" xr:uid="{00000000-0005-0000-0000-000045240000}"/>
    <cellStyle name="Note 2 3 2 3 3 2" xfId="13769" xr:uid="{00000000-0005-0000-0000-000046240000}"/>
    <cellStyle name="Note 2 3 2 3 4" xfId="9852" xr:uid="{00000000-0005-0000-0000-000047240000}"/>
    <cellStyle name="Note 2 3 2 3 4 2" xfId="15439" xr:uid="{00000000-0005-0000-0000-000048240000}"/>
    <cellStyle name="Note 2 3 2 3 5" xfId="11731" xr:uid="{00000000-0005-0000-0000-000049240000}"/>
    <cellStyle name="Note 2 3 2 4" xfId="5984" xr:uid="{00000000-0005-0000-0000-00004A240000}"/>
    <cellStyle name="Note 2 3 2 4 2" xfId="6885" xr:uid="{00000000-0005-0000-0000-00004B240000}"/>
    <cellStyle name="Note 2 3 2 4 2 2" xfId="9130" xr:uid="{00000000-0005-0000-0000-00004C240000}"/>
    <cellStyle name="Note 2 3 2 4 2 2 2" xfId="14717" xr:uid="{00000000-0005-0000-0000-00004D240000}"/>
    <cellStyle name="Note 2 3 2 4 2 3" xfId="10800" xr:uid="{00000000-0005-0000-0000-00004E240000}"/>
    <cellStyle name="Note 2 3 2 4 2 3 2" xfId="16387" xr:uid="{00000000-0005-0000-0000-00004F240000}"/>
    <cellStyle name="Note 2 3 2 4 2 4" xfId="12679" xr:uid="{00000000-0005-0000-0000-000050240000}"/>
    <cellStyle name="Note 2 3 2 4 3" xfId="8237" xr:uid="{00000000-0005-0000-0000-000051240000}"/>
    <cellStyle name="Note 2 3 2 4 3 2" xfId="13824" xr:uid="{00000000-0005-0000-0000-000052240000}"/>
    <cellStyle name="Note 2 3 2 4 4" xfId="9907" xr:uid="{00000000-0005-0000-0000-000053240000}"/>
    <cellStyle name="Note 2 3 2 4 4 2" xfId="15494" xr:uid="{00000000-0005-0000-0000-000054240000}"/>
    <cellStyle name="Note 2 3 2 4 5" xfId="11786" xr:uid="{00000000-0005-0000-0000-000055240000}"/>
    <cellStyle name="Note 2 3 2 5" xfId="5991" xr:uid="{00000000-0005-0000-0000-000056240000}"/>
    <cellStyle name="Note 2 3 2 5 2" xfId="6891" xr:uid="{00000000-0005-0000-0000-000057240000}"/>
    <cellStyle name="Note 2 3 2 5 2 2" xfId="9136" xr:uid="{00000000-0005-0000-0000-000058240000}"/>
    <cellStyle name="Note 2 3 2 5 2 2 2" xfId="14723" xr:uid="{00000000-0005-0000-0000-000059240000}"/>
    <cellStyle name="Note 2 3 2 5 2 3" xfId="10806" xr:uid="{00000000-0005-0000-0000-00005A240000}"/>
    <cellStyle name="Note 2 3 2 5 2 3 2" xfId="16393" xr:uid="{00000000-0005-0000-0000-00005B240000}"/>
    <cellStyle name="Note 2 3 2 5 2 4" xfId="12685" xr:uid="{00000000-0005-0000-0000-00005C240000}"/>
    <cellStyle name="Note 2 3 2 5 3" xfId="8243" xr:uid="{00000000-0005-0000-0000-00005D240000}"/>
    <cellStyle name="Note 2 3 2 5 3 2" xfId="13830" xr:uid="{00000000-0005-0000-0000-00005E240000}"/>
    <cellStyle name="Note 2 3 2 5 4" xfId="9913" xr:uid="{00000000-0005-0000-0000-00005F240000}"/>
    <cellStyle name="Note 2 3 2 5 4 2" xfId="15500" xr:uid="{00000000-0005-0000-0000-000060240000}"/>
    <cellStyle name="Note 2 3 2 5 5" xfId="11792" xr:uid="{00000000-0005-0000-0000-000061240000}"/>
    <cellStyle name="Note 2 3 2 6" xfId="5898" xr:uid="{00000000-0005-0000-0000-000062240000}"/>
    <cellStyle name="Note 2 3 2 6 2" xfId="6801" xr:uid="{00000000-0005-0000-0000-000063240000}"/>
    <cellStyle name="Note 2 3 2 6 2 2" xfId="9046" xr:uid="{00000000-0005-0000-0000-000064240000}"/>
    <cellStyle name="Note 2 3 2 6 2 2 2" xfId="14633" xr:uid="{00000000-0005-0000-0000-000065240000}"/>
    <cellStyle name="Note 2 3 2 6 2 3" xfId="10716" xr:uid="{00000000-0005-0000-0000-000066240000}"/>
    <cellStyle name="Note 2 3 2 6 2 3 2" xfId="16303" xr:uid="{00000000-0005-0000-0000-000067240000}"/>
    <cellStyle name="Note 2 3 2 6 2 4" xfId="12595" xr:uid="{00000000-0005-0000-0000-000068240000}"/>
    <cellStyle name="Note 2 3 2 6 3" xfId="8153" xr:uid="{00000000-0005-0000-0000-000069240000}"/>
    <cellStyle name="Note 2 3 2 6 3 2" xfId="13740" xr:uid="{00000000-0005-0000-0000-00006A240000}"/>
    <cellStyle name="Note 2 3 2 6 4" xfId="9823" xr:uid="{00000000-0005-0000-0000-00006B240000}"/>
    <cellStyle name="Note 2 3 2 6 4 2" xfId="15410" xr:uid="{00000000-0005-0000-0000-00006C240000}"/>
    <cellStyle name="Note 2 3 2 6 5" xfId="11702" xr:uid="{00000000-0005-0000-0000-00006D240000}"/>
    <cellStyle name="Note 2 3 3" xfId="3763" xr:uid="{00000000-0005-0000-0000-00006E240000}"/>
    <cellStyle name="Note 2 3 4" xfId="2598" xr:uid="{00000000-0005-0000-0000-00006F240000}"/>
    <cellStyle name="Note 2 3 4 2" xfId="4888" xr:uid="{00000000-0005-0000-0000-000070240000}"/>
    <cellStyle name="Note 2 3 5" xfId="4469" xr:uid="{00000000-0005-0000-0000-000071240000}"/>
    <cellStyle name="Note 2 3 5 2" xfId="4274" xr:uid="{00000000-0005-0000-0000-000072240000}"/>
    <cellStyle name="Note 2 3 5 2 2" xfId="7551" xr:uid="{00000000-0005-0000-0000-000073240000}"/>
    <cellStyle name="Note 2 3 5 2 2 2" xfId="13145" xr:uid="{00000000-0005-0000-0000-000074240000}"/>
    <cellStyle name="Note 2 3 5 2 3" xfId="7519" xr:uid="{00000000-0005-0000-0000-000075240000}"/>
    <cellStyle name="Note 2 3 5 2 3 2" xfId="13115" xr:uid="{00000000-0005-0000-0000-000076240000}"/>
    <cellStyle name="Note 2 3 5 2 4" xfId="11175" xr:uid="{00000000-0005-0000-0000-000077240000}"/>
    <cellStyle name="Note 2 3 5 3" xfId="7558" xr:uid="{00000000-0005-0000-0000-000078240000}"/>
    <cellStyle name="Note 2 3 5 3 2" xfId="13152" xr:uid="{00000000-0005-0000-0000-000079240000}"/>
    <cellStyle name="Note 2 3 5 4" xfId="7505" xr:uid="{00000000-0005-0000-0000-00007A240000}"/>
    <cellStyle name="Note 2 3 5 4 2" xfId="13101" xr:uid="{00000000-0005-0000-0000-00007B240000}"/>
    <cellStyle name="Note 2 3 5 5" xfId="11182" xr:uid="{00000000-0005-0000-0000-00007C240000}"/>
    <cellStyle name="Note 2 3 6" xfId="5609" xr:uid="{00000000-0005-0000-0000-00007D240000}"/>
    <cellStyle name="Note 2 3 6 2" xfId="6524" xr:uid="{00000000-0005-0000-0000-00007E240000}"/>
    <cellStyle name="Note 2 3 6 2 2" xfId="8769" xr:uid="{00000000-0005-0000-0000-00007F240000}"/>
    <cellStyle name="Note 2 3 6 2 2 2" xfId="14356" xr:uid="{00000000-0005-0000-0000-000080240000}"/>
    <cellStyle name="Note 2 3 6 2 3" xfId="10439" xr:uid="{00000000-0005-0000-0000-000081240000}"/>
    <cellStyle name="Note 2 3 6 2 3 2" xfId="16026" xr:uid="{00000000-0005-0000-0000-000082240000}"/>
    <cellStyle name="Note 2 3 6 2 4" xfId="12318" xr:uid="{00000000-0005-0000-0000-000083240000}"/>
    <cellStyle name="Note 2 3 6 3" xfId="7876" xr:uid="{00000000-0005-0000-0000-000084240000}"/>
    <cellStyle name="Note 2 3 6 3 2" xfId="13463" xr:uid="{00000000-0005-0000-0000-000085240000}"/>
    <cellStyle name="Note 2 3 6 4" xfId="9546" xr:uid="{00000000-0005-0000-0000-000086240000}"/>
    <cellStyle name="Note 2 3 6 4 2" xfId="15133" xr:uid="{00000000-0005-0000-0000-000087240000}"/>
    <cellStyle name="Note 2 3 6 5" xfId="11427" xr:uid="{00000000-0005-0000-0000-000088240000}"/>
    <cellStyle name="Note 2 3 7" xfId="5828" xr:uid="{00000000-0005-0000-0000-000089240000}"/>
    <cellStyle name="Note 2 3 7 2" xfId="6735" xr:uid="{00000000-0005-0000-0000-00008A240000}"/>
    <cellStyle name="Note 2 3 7 2 2" xfId="8980" xr:uid="{00000000-0005-0000-0000-00008B240000}"/>
    <cellStyle name="Note 2 3 7 2 2 2" xfId="14567" xr:uid="{00000000-0005-0000-0000-00008C240000}"/>
    <cellStyle name="Note 2 3 7 2 3" xfId="10650" xr:uid="{00000000-0005-0000-0000-00008D240000}"/>
    <cellStyle name="Note 2 3 7 2 3 2" xfId="16237" xr:uid="{00000000-0005-0000-0000-00008E240000}"/>
    <cellStyle name="Note 2 3 7 2 4" xfId="12529" xr:uid="{00000000-0005-0000-0000-00008F240000}"/>
    <cellStyle name="Note 2 3 7 3" xfId="8087" xr:uid="{00000000-0005-0000-0000-000090240000}"/>
    <cellStyle name="Note 2 3 7 3 2" xfId="13674" xr:uid="{00000000-0005-0000-0000-000091240000}"/>
    <cellStyle name="Note 2 3 7 4" xfId="9757" xr:uid="{00000000-0005-0000-0000-000092240000}"/>
    <cellStyle name="Note 2 3 7 4 2" xfId="15344" xr:uid="{00000000-0005-0000-0000-000093240000}"/>
    <cellStyle name="Note 2 3 7 5" xfId="11636" xr:uid="{00000000-0005-0000-0000-000094240000}"/>
    <cellStyle name="Note 2 3 8" xfId="5453" xr:uid="{00000000-0005-0000-0000-000095240000}"/>
    <cellStyle name="Note 2 3 8 2" xfId="6373" xr:uid="{00000000-0005-0000-0000-000096240000}"/>
    <cellStyle name="Note 2 3 8 2 2" xfId="8618" xr:uid="{00000000-0005-0000-0000-000097240000}"/>
    <cellStyle name="Note 2 3 8 2 2 2" xfId="14205" xr:uid="{00000000-0005-0000-0000-000098240000}"/>
    <cellStyle name="Note 2 3 8 2 3" xfId="10288" xr:uid="{00000000-0005-0000-0000-000099240000}"/>
    <cellStyle name="Note 2 3 8 2 3 2" xfId="15875" xr:uid="{00000000-0005-0000-0000-00009A240000}"/>
    <cellStyle name="Note 2 3 8 2 4" xfId="12167" xr:uid="{00000000-0005-0000-0000-00009B240000}"/>
    <cellStyle name="Note 2 3 8 3" xfId="7725" xr:uid="{00000000-0005-0000-0000-00009C240000}"/>
    <cellStyle name="Note 2 3 8 3 2" xfId="13312" xr:uid="{00000000-0005-0000-0000-00009D240000}"/>
    <cellStyle name="Note 2 3 8 4" xfId="7479" xr:uid="{00000000-0005-0000-0000-00009E240000}"/>
    <cellStyle name="Note 2 3 8 4 2" xfId="13075" xr:uid="{00000000-0005-0000-0000-00009F240000}"/>
    <cellStyle name="Note 2 3 8 5" xfId="11278" xr:uid="{00000000-0005-0000-0000-0000A0240000}"/>
    <cellStyle name="Note 2 3 9" xfId="5762" xr:uid="{00000000-0005-0000-0000-0000A1240000}"/>
    <cellStyle name="Note 2 3 9 2" xfId="6670" xr:uid="{00000000-0005-0000-0000-0000A2240000}"/>
    <cellStyle name="Note 2 3 9 2 2" xfId="8915" xr:uid="{00000000-0005-0000-0000-0000A3240000}"/>
    <cellStyle name="Note 2 3 9 2 2 2" xfId="14502" xr:uid="{00000000-0005-0000-0000-0000A4240000}"/>
    <cellStyle name="Note 2 3 9 2 3" xfId="10585" xr:uid="{00000000-0005-0000-0000-0000A5240000}"/>
    <cellStyle name="Note 2 3 9 2 3 2" xfId="16172" xr:uid="{00000000-0005-0000-0000-0000A6240000}"/>
    <cellStyle name="Note 2 3 9 2 4" xfId="12464" xr:uid="{00000000-0005-0000-0000-0000A7240000}"/>
    <cellStyle name="Note 2 3 9 3" xfId="8022" xr:uid="{00000000-0005-0000-0000-0000A8240000}"/>
    <cellStyle name="Note 2 3 9 3 2" xfId="13609" xr:uid="{00000000-0005-0000-0000-0000A9240000}"/>
    <cellStyle name="Note 2 3 9 4" xfId="9692" xr:uid="{00000000-0005-0000-0000-0000AA240000}"/>
    <cellStyle name="Note 2 3 9 4 2" xfId="15279" xr:uid="{00000000-0005-0000-0000-0000AB240000}"/>
    <cellStyle name="Note 2 3 9 5" xfId="11571" xr:uid="{00000000-0005-0000-0000-0000AC240000}"/>
    <cellStyle name="Note 2 4" xfId="1362" xr:uid="{00000000-0005-0000-0000-0000AD240000}"/>
    <cellStyle name="Note 2 4 2" xfId="3364" xr:uid="{00000000-0005-0000-0000-0000AE240000}"/>
    <cellStyle name="Note 2 4 2 2" xfId="6058" xr:uid="{00000000-0005-0000-0000-0000AF240000}"/>
    <cellStyle name="Note 2 4 2 2 2" xfId="6956" xr:uid="{00000000-0005-0000-0000-0000B0240000}"/>
    <cellStyle name="Note 2 4 2 2 2 2" xfId="9201" xr:uid="{00000000-0005-0000-0000-0000B1240000}"/>
    <cellStyle name="Note 2 4 2 2 2 2 2" xfId="14788" xr:uid="{00000000-0005-0000-0000-0000B2240000}"/>
    <cellStyle name="Note 2 4 2 2 2 3" xfId="10871" xr:uid="{00000000-0005-0000-0000-0000B3240000}"/>
    <cellStyle name="Note 2 4 2 2 2 3 2" xfId="16458" xr:uid="{00000000-0005-0000-0000-0000B4240000}"/>
    <cellStyle name="Note 2 4 2 2 2 4" xfId="12750" xr:uid="{00000000-0005-0000-0000-0000B5240000}"/>
    <cellStyle name="Note 2 4 2 2 3" xfId="8308" xr:uid="{00000000-0005-0000-0000-0000B6240000}"/>
    <cellStyle name="Note 2 4 2 2 3 2" xfId="13895" xr:uid="{00000000-0005-0000-0000-0000B7240000}"/>
    <cellStyle name="Note 2 4 2 2 4" xfId="9978" xr:uid="{00000000-0005-0000-0000-0000B8240000}"/>
    <cellStyle name="Note 2 4 2 2 4 2" xfId="15565" xr:uid="{00000000-0005-0000-0000-0000B9240000}"/>
    <cellStyle name="Note 2 4 2 2 5" xfId="11857" xr:uid="{00000000-0005-0000-0000-0000BA240000}"/>
    <cellStyle name="Note 2 4 2 3" xfId="5895" xr:uid="{00000000-0005-0000-0000-0000BB240000}"/>
    <cellStyle name="Note 2 4 2 3 2" xfId="6798" xr:uid="{00000000-0005-0000-0000-0000BC240000}"/>
    <cellStyle name="Note 2 4 2 3 2 2" xfId="9043" xr:uid="{00000000-0005-0000-0000-0000BD240000}"/>
    <cellStyle name="Note 2 4 2 3 2 2 2" xfId="14630" xr:uid="{00000000-0005-0000-0000-0000BE240000}"/>
    <cellStyle name="Note 2 4 2 3 2 3" xfId="10713" xr:uid="{00000000-0005-0000-0000-0000BF240000}"/>
    <cellStyle name="Note 2 4 2 3 2 3 2" xfId="16300" xr:uid="{00000000-0005-0000-0000-0000C0240000}"/>
    <cellStyle name="Note 2 4 2 3 2 4" xfId="12592" xr:uid="{00000000-0005-0000-0000-0000C1240000}"/>
    <cellStyle name="Note 2 4 2 3 3" xfId="8150" xr:uid="{00000000-0005-0000-0000-0000C2240000}"/>
    <cellStyle name="Note 2 4 2 3 3 2" xfId="13737" xr:uid="{00000000-0005-0000-0000-0000C3240000}"/>
    <cellStyle name="Note 2 4 2 3 4" xfId="9820" xr:uid="{00000000-0005-0000-0000-0000C4240000}"/>
    <cellStyle name="Note 2 4 2 3 4 2" xfId="15407" xr:uid="{00000000-0005-0000-0000-0000C5240000}"/>
    <cellStyle name="Note 2 4 2 3 5" xfId="11699" xr:uid="{00000000-0005-0000-0000-0000C6240000}"/>
    <cellStyle name="Note 2 4 2 4" xfId="6000" xr:uid="{00000000-0005-0000-0000-0000C7240000}"/>
    <cellStyle name="Note 2 4 2 4 2" xfId="6900" xr:uid="{00000000-0005-0000-0000-0000C8240000}"/>
    <cellStyle name="Note 2 4 2 4 2 2" xfId="9145" xr:uid="{00000000-0005-0000-0000-0000C9240000}"/>
    <cellStyle name="Note 2 4 2 4 2 2 2" xfId="14732" xr:uid="{00000000-0005-0000-0000-0000CA240000}"/>
    <cellStyle name="Note 2 4 2 4 2 3" xfId="10815" xr:uid="{00000000-0005-0000-0000-0000CB240000}"/>
    <cellStyle name="Note 2 4 2 4 2 3 2" xfId="16402" xr:uid="{00000000-0005-0000-0000-0000CC240000}"/>
    <cellStyle name="Note 2 4 2 4 2 4" xfId="12694" xr:uid="{00000000-0005-0000-0000-0000CD240000}"/>
    <cellStyle name="Note 2 4 2 4 3" xfId="8252" xr:uid="{00000000-0005-0000-0000-0000CE240000}"/>
    <cellStyle name="Note 2 4 2 4 3 2" xfId="13839" xr:uid="{00000000-0005-0000-0000-0000CF240000}"/>
    <cellStyle name="Note 2 4 2 4 4" xfId="9922" xr:uid="{00000000-0005-0000-0000-0000D0240000}"/>
    <cellStyle name="Note 2 4 2 4 4 2" xfId="15509" xr:uid="{00000000-0005-0000-0000-0000D1240000}"/>
    <cellStyle name="Note 2 4 2 4 5" xfId="11801" xr:uid="{00000000-0005-0000-0000-0000D2240000}"/>
    <cellStyle name="Note 2 4 2 5" xfId="5938" xr:uid="{00000000-0005-0000-0000-0000D3240000}"/>
    <cellStyle name="Note 2 4 2 5 2" xfId="6841" xr:uid="{00000000-0005-0000-0000-0000D4240000}"/>
    <cellStyle name="Note 2 4 2 5 2 2" xfId="9086" xr:uid="{00000000-0005-0000-0000-0000D5240000}"/>
    <cellStyle name="Note 2 4 2 5 2 2 2" xfId="14673" xr:uid="{00000000-0005-0000-0000-0000D6240000}"/>
    <cellStyle name="Note 2 4 2 5 2 3" xfId="10756" xr:uid="{00000000-0005-0000-0000-0000D7240000}"/>
    <cellStyle name="Note 2 4 2 5 2 3 2" xfId="16343" xr:uid="{00000000-0005-0000-0000-0000D8240000}"/>
    <cellStyle name="Note 2 4 2 5 2 4" xfId="12635" xr:uid="{00000000-0005-0000-0000-0000D9240000}"/>
    <cellStyle name="Note 2 4 2 5 3" xfId="8193" xr:uid="{00000000-0005-0000-0000-0000DA240000}"/>
    <cellStyle name="Note 2 4 2 5 3 2" xfId="13780" xr:uid="{00000000-0005-0000-0000-0000DB240000}"/>
    <cellStyle name="Note 2 4 2 5 4" xfId="9863" xr:uid="{00000000-0005-0000-0000-0000DC240000}"/>
    <cellStyle name="Note 2 4 2 5 4 2" xfId="15450" xr:uid="{00000000-0005-0000-0000-0000DD240000}"/>
    <cellStyle name="Note 2 4 2 5 5" xfId="11742" xr:uid="{00000000-0005-0000-0000-0000DE240000}"/>
    <cellStyle name="Note 2 4 2 6" xfId="6078" xr:uid="{00000000-0005-0000-0000-0000DF240000}"/>
    <cellStyle name="Note 2 4 2 6 2" xfId="6976" xr:uid="{00000000-0005-0000-0000-0000E0240000}"/>
    <cellStyle name="Note 2 4 2 6 2 2" xfId="9221" xr:uid="{00000000-0005-0000-0000-0000E1240000}"/>
    <cellStyle name="Note 2 4 2 6 2 2 2" xfId="14808" xr:uid="{00000000-0005-0000-0000-0000E2240000}"/>
    <cellStyle name="Note 2 4 2 6 2 3" xfId="10891" xr:uid="{00000000-0005-0000-0000-0000E3240000}"/>
    <cellStyle name="Note 2 4 2 6 2 3 2" xfId="16478" xr:uid="{00000000-0005-0000-0000-0000E4240000}"/>
    <cellStyle name="Note 2 4 2 6 2 4" xfId="12770" xr:uid="{00000000-0005-0000-0000-0000E5240000}"/>
    <cellStyle name="Note 2 4 2 6 3" xfId="8328" xr:uid="{00000000-0005-0000-0000-0000E6240000}"/>
    <cellStyle name="Note 2 4 2 6 3 2" xfId="13915" xr:uid="{00000000-0005-0000-0000-0000E7240000}"/>
    <cellStyle name="Note 2 4 2 6 4" xfId="9998" xr:uid="{00000000-0005-0000-0000-0000E8240000}"/>
    <cellStyle name="Note 2 4 2 6 4 2" xfId="15585" xr:uid="{00000000-0005-0000-0000-0000E9240000}"/>
    <cellStyle name="Note 2 4 2 6 5" xfId="11877" xr:uid="{00000000-0005-0000-0000-0000EA240000}"/>
    <cellStyle name="Note 2 4 2 7" xfId="5265" xr:uid="{00000000-0005-0000-0000-0000EB240000}"/>
    <cellStyle name="Note 2 4 2 7 2" xfId="7653" xr:uid="{00000000-0005-0000-0000-0000EC240000}"/>
    <cellStyle name="Note 2 4 2 7 2 2" xfId="13241" xr:uid="{00000000-0005-0000-0000-0000ED240000}"/>
    <cellStyle name="Note 2 4 2 7 3" xfId="7456" xr:uid="{00000000-0005-0000-0000-0000EE240000}"/>
    <cellStyle name="Note 2 4 2 7 3 2" xfId="13052" xr:uid="{00000000-0005-0000-0000-0000EF240000}"/>
    <cellStyle name="Note 2 4 2 7 4" xfId="11207" xr:uid="{00000000-0005-0000-0000-0000F0240000}"/>
    <cellStyle name="Note 2 4 3" xfId="3764" xr:uid="{00000000-0005-0000-0000-0000F1240000}"/>
    <cellStyle name="Note 2 4 4" xfId="2756" xr:uid="{00000000-0005-0000-0000-0000F2240000}"/>
    <cellStyle name="Note 2 4 4 2" xfId="5044" xr:uid="{00000000-0005-0000-0000-0000F3240000}"/>
    <cellStyle name="Note 2 4 5" xfId="5610" xr:uid="{00000000-0005-0000-0000-0000F4240000}"/>
    <cellStyle name="Note 2 4 5 2" xfId="6525" xr:uid="{00000000-0005-0000-0000-0000F5240000}"/>
    <cellStyle name="Note 2 4 5 2 2" xfId="8770" xr:uid="{00000000-0005-0000-0000-0000F6240000}"/>
    <cellStyle name="Note 2 4 5 2 2 2" xfId="14357" xr:uid="{00000000-0005-0000-0000-0000F7240000}"/>
    <cellStyle name="Note 2 4 5 2 3" xfId="10440" xr:uid="{00000000-0005-0000-0000-0000F8240000}"/>
    <cellStyle name="Note 2 4 5 2 3 2" xfId="16027" xr:uid="{00000000-0005-0000-0000-0000F9240000}"/>
    <cellStyle name="Note 2 4 5 2 4" xfId="12319" xr:uid="{00000000-0005-0000-0000-0000FA240000}"/>
    <cellStyle name="Note 2 4 5 3" xfId="7877" xr:uid="{00000000-0005-0000-0000-0000FB240000}"/>
    <cellStyle name="Note 2 4 5 3 2" xfId="13464" xr:uid="{00000000-0005-0000-0000-0000FC240000}"/>
    <cellStyle name="Note 2 4 5 4" xfId="9547" xr:uid="{00000000-0005-0000-0000-0000FD240000}"/>
    <cellStyle name="Note 2 4 5 4 2" xfId="15134" xr:uid="{00000000-0005-0000-0000-0000FE240000}"/>
    <cellStyle name="Note 2 4 5 5" xfId="11428" xr:uid="{00000000-0005-0000-0000-0000FF240000}"/>
    <cellStyle name="Note 2 4 6" xfId="6167" xr:uid="{00000000-0005-0000-0000-000000250000}"/>
    <cellStyle name="Note 2 4 6 2" xfId="7063" xr:uid="{00000000-0005-0000-0000-000001250000}"/>
    <cellStyle name="Note 2 4 6 2 2" xfId="9308" xr:uid="{00000000-0005-0000-0000-000002250000}"/>
    <cellStyle name="Note 2 4 6 2 2 2" xfId="14895" xr:uid="{00000000-0005-0000-0000-000003250000}"/>
    <cellStyle name="Note 2 4 6 2 3" xfId="10978" xr:uid="{00000000-0005-0000-0000-000004250000}"/>
    <cellStyle name="Note 2 4 6 2 3 2" xfId="16565" xr:uid="{00000000-0005-0000-0000-000005250000}"/>
    <cellStyle name="Note 2 4 6 2 4" xfId="12857" xr:uid="{00000000-0005-0000-0000-000006250000}"/>
    <cellStyle name="Note 2 4 6 3" xfId="8415" xr:uid="{00000000-0005-0000-0000-000007250000}"/>
    <cellStyle name="Note 2 4 6 3 2" xfId="14002" xr:uid="{00000000-0005-0000-0000-000008250000}"/>
    <cellStyle name="Note 2 4 6 4" xfId="10085" xr:uid="{00000000-0005-0000-0000-000009250000}"/>
    <cellStyle name="Note 2 4 6 4 2" xfId="15672" xr:uid="{00000000-0005-0000-0000-00000A250000}"/>
    <cellStyle name="Note 2 4 6 5" xfId="11964" xr:uid="{00000000-0005-0000-0000-00000B250000}"/>
    <cellStyle name="Note 2 4 7" xfId="6211" xr:uid="{00000000-0005-0000-0000-00000C250000}"/>
    <cellStyle name="Note 2 4 7 2" xfId="7107" xr:uid="{00000000-0005-0000-0000-00000D250000}"/>
    <cellStyle name="Note 2 4 7 2 2" xfId="9352" xr:uid="{00000000-0005-0000-0000-00000E250000}"/>
    <cellStyle name="Note 2 4 7 2 2 2" xfId="14939" xr:uid="{00000000-0005-0000-0000-00000F250000}"/>
    <cellStyle name="Note 2 4 7 2 3" xfId="11022" xr:uid="{00000000-0005-0000-0000-000010250000}"/>
    <cellStyle name="Note 2 4 7 2 3 2" xfId="16609" xr:uid="{00000000-0005-0000-0000-000011250000}"/>
    <cellStyle name="Note 2 4 7 2 4" xfId="12901" xr:uid="{00000000-0005-0000-0000-000012250000}"/>
    <cellStyle name="Note 2 4 7 3" xfId="8459" xr:uid="{00000000-0005-0000-0000-000013250000}"/>
    <cellStyle name="Note 2 4 7 3 2" xfId="14046" xr:uid="{00000000-0005-0000-0000-000014250000}"/>
    <cellStyle name="Note 2 4 7 4" xfId="10129" xr:uid="{00000000-0005-0000-0000-000015250000}"/>
    <cellStyle name="Note 2 4 7 4 2" xfId="15716" xr:uid="{00000000-0005-0000-0000-000016250000}"/>
    <cellStyle name="Note 2 4 7 5" xfId="12008" xr:uid="{00000000-0005-0000-0000-000017250000}"/>
    <cellStyle name="Note 2 4 8" xfId="5632" xr:uid="{00000000-0005-0000-0000-000018250000}"/>
    <cellStyle name="Note 2 4 8 2" xfId="6546" xr:uid="{00000000-0005-0000-0000-000019250000}"/>
    <cellStyle name="Note 2 4 8 2 2" xfId="8791" xr:uid="{00000000-0005-0000-0000-00001A250000}"/>
    <cellStyle name="Note 2 4 8 2 2 2" xfId="14378" xr:uid="{00000000-0005-0000-0000-00001B250000}"/>
    <cellStyle name="Note 2 4 8 2 3" xfId="10461" xr:uid="{00000000-0005-0000-0000-00001C250000}"/>
    <cellStyle name="Note 2 4 8 2 3 2" xfId="16048" xr:uid="{00000000-0005-0000-0000-00001D250000}"/>
    <cellStyle name="Note 2 4 8 2 4" xfId="12340" xr:uid="{00000000-0005-0000-0000-00001E250000}"/>
    <cellStyle name="Note 2 4 8 3" xfId="7898" xr:uid="{00000000-0005-0000-0000-00001F250000}"/>
    <cellStyle name="Note 2 4 8 3 2" xfId="13485" xr:uid="{00000000-0005-0000-0000-000020250000}"/>
    <cellStyle name="Note 2 4 8 4" xfId="9568" xr:uid="{00000000-0005-0000-0000-000021250000}"/>
    <cellStyle name="Note 2 4 8 4 2" xfId="15155" xr:uid="{00000000-0005-0000-0000-000022250000}"/>
    <cellStyle name="Note 2 4 8 5" xfId="11449" xr:uid="{00000000-0005-0000-0000-000023250000}"/>
    <cellStyle name="Note 2 4 9" xfId="5807" xr:uid="{00000000-0005-0000-0000-000024250000}"/>
    <cellStyle name="Note 2 4 9 2" xfId="6714" xr:uid="{00000000-0005-0000-0000-000025250000}"/>
    <cellStyle name="Note 2 4 9 2 2" xfId="8959" xr:uid="{00000000-0005-0000-0000-000026250000}"/>
    <cellStyle name="Note 2 4 9 2 2 2" xfId="14546" xr:uid="{00000000-0005-0000-0000-000027250000}"/>
    <cellStyle name="Note 2 4 9 2 3" xfId="10629" xr:uid="{00000000-0005-0000-0000-000028250000}"/>
    <cellStyle name="Note 2 4 9 2 3 2" xfId="16216" xr:uid="{00000000-0005-0000-0000-000029250000}"/>
    <cellStyle name="Note 2 4 9 2 4" xfId="12508" xr:uid="{00000000-0005-0000-0000-00002A250000}"/>
    <cellStyle name="Note 2 4 9 3" xfId="8066" xr:uid="{00000000-0005-0000-0000-00002B250000}"/>
    <cellStyle name="Note 2 4 9 3 2" xfId="13653" xr:uid="{00000000-0005-0000-0000-00002C250000}"/>
    <cellStyle name="Note 2 4 9 4" xfId="9736" xr:uid="{00000000-0005-0000-0000-00002D250000}"/>
    <cellStyle name="Note 2 4 9 4 2" xfId="15323" xr:uid="{00000000-0005-0000-0000-00002E250000}"/>
    <cellStyle name="Note 2 4 9 5" xfId="11615" xr:uid="{00000000-0005-0000-0000-00002F250000}"/>
    <cellStyle name="Note 2 5" xfId="1363" xr:uid="{00000000-0005-0000-0000-000030250000}"/>
    <cellStyle name="Note 2 5 2" xfId="5611" xr:uid="{00000000-0005-0000-0000-000031250000}"/>
    <cellStyle name="Note 2 5 2 2" xfId="6526" xr:uid="{00000000-0005-0000-0000-000032250000}"/>
    <cellStyle name="Note 2 5 2 2 2" xfId="8771" xr:uid="{00000000-0005-0000-0000-000033250000}"/>
    <cellStyle name="Note 2 5 2 2 2 2" xfId="14358" xr:uid="{00000000-0005-0000-0000-000034250000}"/>
    <cellStyle name="Note 2 5 2 2 3" xfId="10441" xr:uid="{00000000-0005-0000-0000-000035250000}"/>
    <cellStyle name="Note 2 5 2 2 3 2" xfId="16028" xr:uid="{00000000-0005-0000-0000-000036250000}"/>
    <cellStyle name="Note 2 5 2 2 4" xfId="12320" xr:uid="{00000000-0005-0000-0000-000037250000}"/>
    <cellStyle name="Note 2 5 2 3" xfId="7878" xr:uid="{00000000-0005-0000-0000-000038250000}"/>
    <cellStyle name="Note 2 5 2 3 2" xfId="13465" xr:uid="{00000000-0005-0000-0000-000039250000}"/>
    <cellStyle name="Note 2 5 2 4" xfId="9548" xr:uid="{00000000-0005-0000-0000-00003A250000}"/>
    <cellStyle name="Note 2 5 2 4 2" xfId="15135" xr:uid="{00000000-0005-0000-0000-00003B250000}"/>
    <cellStyle name="Note 2 5 2 5" xfId="11429" xr:uid="{00000000-0005-0000-0000-00003C250000}"/>
    <cellStyle name="Note 2 5 3" xfId="6166" xr:uid="{00000000-0005-0000-0000-00003D250000}"/>
    <cellStyle name="Note 2 5 3 2" xfId="7062" xr:uid="{00000000-0005-0000-0000-00003E250000}"/>
    <cellStyle name="Note 2 5 3 2 2" xfId="9307" xr:uid="{00000000-0005-0000-0000-00003F250000}"/>
    <cellStyle name="Note 2 5 3 2 2 2" xfId="14894" xr:uid="{00000000-0005-0000-0000-000040250000}"/>
    <cellStyle name="Note 2 5 3 2 3" xfId="10977" xr:uid="{00000000-0005-0000-0000-000041250000}"/>
    <cellStyle name="Note 2 5 3 2 3 2" xfId="16564" xr:uid="{00000000-0005-0000-0000-000042250000}"/>
    <cellStyle name="Note 2 5 3 2 4" xfId="12856" xr:uid="{00000000-0005-0000-0000-000043250000}"/>
    <cellStyle name="Note 2 5 3 3" xfId="8414" xr:uid="{00000000-0005-0000-0000-000044250000}"/>
    <cellStyle name="Note 2 5 3 3 2" xfId="14001" xr:uid="{00000000-0005-0000-0000-000045250000}"/>
    <cellStyle name="Note 2 5 3 4" xfId="10084" xr:uid="{00000000-0005-0000-0000-000046250000}"/>
    <cellStyle name="Note 2 5 3 4 2" xfId="15671" xr:uid="{00000000-0005-0000-0000-000047250000}"/>
    <cellStyle name="Note 2 5 3 5" xfId="11963" xr:uid="{00000000-0005-0000-0000-000048250000}"/>
    <cellStyle name="Note 2 5 4" xfId="6210" xr:uid="{00000000-0005-0000-0000-000049250000}"/>
    <cellStyle name="Note 2 5 4 2" xfId="7106" xr:uid="{00000000-0005-0000-0000-00004A250000}"/>
    <cellStyle name="Note 2 5 4 2 2" xfId="9351" xr:uid="{00000000-0005-0000-0000-00004B250000}"/>
    <cellStyle name="Note 2 5 4 2 2 2" xfId="14938" xr:uid="{00000000-0005-0000-0000-00004C250000}"/>
    <cellStyle name="Note 2 5 4 2 3" xfId="11021" xr:uid="{00000000-0005-0000-0000-00004D250000}"/>
    <cellStyle name="Note 2 5 4 2 3 2" xfId="16608" xr:uid="{00000000-0005-0000-0000-00004E250000}"/>
    <cellStyle name="Note 2 5 4 2 4" xfId="12900" xr:uid="{00000000-0005-0000-0000-00004F250000}"/>
    <cellStyle name="Note 2 5 4 3" xfId="8458" xr:uid="{00000000-0005-0000-0000-000050250000}"/>
    <cellStyle name="Note 2 5 4 3 2" xfId="14045" xr:uid="{00000000-0005-0000-0000-000051250000}"/>
    <cellStyle name="Note 2 5 4 4" xfId="10128" xr:uid="{00000000-0005-0000-0000-000052250000}"/>
    <cellStyle name="Note 2 5 4 4 2" xfId="15715" xr:uid="{00000000-0005-0000-0000-000053250000}"/>
    <cellStyle name="Note 2 5 4 5" xfId="12007" xr:uid="{00000000-0005-0000-0000-000054250000}"/>
    <cellStyle name="Note 2 5 5" xfId="6256" xr:uid="{00000000-0005-0000-0000-000055250000}"/>
    <cellStyle name="Note 2 5 5 2" xfId="7152" xr:uid="{00000000-0005-0000-0000-000056250000}"/>
    <cellStyle name="Note 2 5 5 2 2" xfId="9397" xr:uid="{00000000-0005-0000-0000-000057250000}"/>
    <cellStyle name="Note 2 5 5 2 2 2" xfId="14984" xr:uid="{00000000-0005-0000-0000-000058250000}"/>
    <cellStyle name="Note 2 5 5 2 3" xfId="11067" xr:uid="{00000000-0005-0000-0000-000059250000}"/>
    <cellStyle name="Note 2 5 5 2 3 2" xfId="16654" xr:uid="{00000000-0005-0000-0000-00005A250000}"/>
    <cellStyle name="Note 2 5 5 2 4" xfId="12946" xr:uid="{00000000-0005-0000-0000-00005B250000}"/>
    <cellStyle name="Note 2 5 5 3" xfId="8504" xr:uid="{00000000-0005-0000-0000-00005C250000}"/>
    <cellStyle name="Note 2 5 5 3 2" xfId="14091" xr:uid="{00000000-0005-0000-0000-00005D250000}"/>
    <cellStyle name="Note 2 5 5 4" xfId="10174" xr:uid="{00000000-0005-0000-0000-00005E250000}"/>
    <cellStyle name="Note 2 5 5 4 2" xfId="15761" xr:uid="{00000000-0005-0000-0000-00005F250000}"/>
    <cellStyle name="Note 2 5 5 5" xfId="12053" xr:uid="{00000000-0005-0000-0000-000060250000}"/>
    <cellStyle name="Note 2 5 6" xfId="5948" xr:uid="{00000000-0005-0000-0000-000061250000}"/>
    <cellStyle name="Note 2 5 6 2" xfId="6851" xr:uid="{00000000-0005-0000-0000-000062250000}"/>
    <cellStyle name="Note 2 5 6 2 2" xfId="9096" xr:uid="{00000000-0005-0000-0000-000063250000}"/>
    <cellStyle name="Note 2 5 6 2 2 2" xfId="14683" xr:uid="{00000000-0005-0000-0000-000064250000}"/>
    <cellStyle name="Note 2 5 6 2 3" xfId="10766" xr:uid="{00000000-0005-0000-0000-000065250000}"/>
    <cellStyle name="Note 2 5 6 2 3 2" xfId="16353" xr:uid="{00000000-0005-0000-0000-000066250000}"/>
    <cellStyle name="Note 2 5 6 2 4" xfId="12645" xr:uid="{00000000-0005-0000-0000-000067250000}"/>
    <cellStyle name="Note 2 5 6 3" xfId="8203" xr:uid="{00000000-0005-0000-0000-000068250000}"/>
    <cellStyle name="Note 2 5 6 3 2" xfId="13790" xr:uid="{00000000-0005-0000-0000-000069250000}"/>
    <cellStyle name="Note 2 5 6 4" xfId="9873" xr:uid="{00000000-0005-0000-0000-00006A250000}"/>
    <cellStyle name="Note 2 5 6 4 2" xfId="15460" xr:uid="{00000000-0005-0000-0000-00006B250000}"/>
    <cellStyle name="Note 2 5 6 5" xfId="11752" xr:uid="{00000000-0005-0000-0000-00006C250000}"/>
    <cellStyle name="Note 2 6" xfId="1883" xr:uid="{00000000-0005-0000-0000-00006D250000}"/>
    <cellStyle name="Note 2 6 2" xfId="5725" xr:uid="{00000000-0005-0000-0000-00006E250000}"/>
    <cellStyle name="Note 2 6 2 2" xfId="6633" xr:uid="{00000000-0005-0000-0000-00006F250000}"/>
    <cellStyle name="Note 2 6 2 2 2" xfId="8878" xr:uid="{00000000-0005-0000-0000-000070250000}"/>
    <cellStyle name="Note 2 6 2 2 2 2" xfId="14465" xr:uid="{00000000-0005-0000-0000-000071250000}"/>
    <cellStyle name="Note 2 6 2 2 3" xfId="10548" xr:uid="{00000000-0005-0000-0000-000072250000}"/>
    <cellStyle name="Note 2 6 2 2 3 2" xfId="16135" xr:uid="{00000000-0005-0000-0000-000073250000}"/>
    <cellStyle name="Note 2 6 2 2 4" xfId="12427" xr:uid="{00000000-0005-0000-0000-000074250000}"/>
    <cellStyle name="Note 2 6 2 3" xfId="7985" xr:uid="{00000000-0005-0000-0000-000075250000}"/>
    <cellStyle name="Note 2 6 2 3 2" xfId="13572" xr:uid="{00000000-0005-0000-0000-000076250000}"/>
    <cellStyle name="Note 2 6 2 4" xfId="9655" xr:uid="{00000000-0005-0000-0000-000077250000}"/>
    <cellStyle name="Note 2 6 2 4 2" xfId="15242" xr:uid="{00000000-0005-0000-0000-000078250000}"/>
    <cellStyle name="Note 2 6 2 5" xfId="11534" xr:uid="{00000000-0005-0000-0000-000079250000}"/>
    <cellStyle name="Note 2 6 3" xfId="5512" xr:uid="{00000000-0005-0000-0000-00007A250000}"/>
    <cellStyle name="Note 2 6 3 2" xfId="6431" xr:uid="{00000000-0005-0000-0000-00007B250000}"/>
    <cellStyle name="Note 2 6 3 2 2" xfId="8676" xr:uid="{00000000-0005-0000-0000-00007C250000}"/>
    <cellStyle name="Note 2 6 3 2 2 2" xfId="14263" xr:uid="{00000000-0005-0000-0000-00007D250000}"/>
    <cellStyle name="Note 2 6 3 2 3" xfId="10346" xr:uid="{00000000-0005-0000-0000-00007E250000}"/>
    <cellStyle name="Note 2 6 3 2 3 2" xfId="15933" xr:uid="{00000000-0005-0000-0000-00007F250000}"/>
    <cellStyle name="Note 2 6 3 2 4" xfId="12225" xr:uid="{00000000-0005-0000-0000-000080250000}"/>
    <cellStyle name="Note 2 6 3 3" xfId="7783" xr:uid="{00000000-0005-0000-0000-000081250000}"/>
    <cellStyle name="Note 2 6 3 3 2" xfId="13370" xr:uid="{00000000-0005-0000-0000-000082250000}"/>
    <cellStyle name="Note 2 6 3 4" xfId="7630" xr:uid="{00000000-0005-0000-0000-000083250000}"/>
    <cellStyle name="Note 2 6 3 4 2" xfId="13219" xr:uid="{00000000-0005-0000-0000-000084250000}"/>
    <cellStyle name="Note 2 6 3 5" xfId="11336" xr:uid="{00000000-0005-0000-0000-000085250000}"/>
    <cellStyle name="Note 2 6 4" xfId="5719" xr:uid="{00000000-0005-0000-0000-000086250000}"/>
    <cellStyle name="Note 2 6 4 2" xfId="6627" xr:uid="{00000000-0005-0000-0000-000087250000}"/>
    <cellStyle name="Note 2 6 4 2 2" xfId="8872" xr:uid="{00000000-0005-0000-0000-000088250000}"/>
    <cellStyle name="Note 2 6 4 2 2 2" xfId="14459" xr:uid="{00000000-0005-0000-0000-000089250000}"/>
    <cellStyle name="Note 2 6 4 2 3" xfId="10542" xr:uid="{00000000-0005-0000-0000-00008A250000}"/>
    <cellStyle name="Note 2 6 4 2 3 2" xfId="16129" xr:uid="{00000000-0005-0000-0000-00008B250000}"/>
    <cellStyle name="Note 2 6 4 2 4" xfId="12421" xr:uid="{00000000-0005-0000-0000-00008C250000}"/>
    <cellStyle name="Note 2 6 4 3" xfId="7979" xr:uid="{00000000-0005-0000-0000-00008D250000}"/>
    <cellStyle name="Note 2 6 4 3 2" xfId="13566" xr:uid="{00000000-0005-0000-0000-00008E250000}"/>
    <cellStyle name="Note 2 6 4 4" xfId="9649" xr:uid="{00000000-0005-0000-0000-00008F250000}"/>
    <cellStyle name="Note 2 6 4 4 2" xfId="15236" xr:uid="{00000000-0005-0000-0000-000090250000}"/>
    <cellStyle name="Note 2 6 4 5" xfId="11528" xr:uid="{00000000-0005-0000-0000-000091250000}"/>
    <cellStyle name="Note 2 6 5" xfId="5811" xr:uid="{00000000-0005-0000-0000-000092250000}"/>
    <cellStyle name="Note 2 6 5 2" xfId="6718" xr:uid="{00000000-0005-0000-0000-000093250000}"/>
    <cellStyle name="Note 2 6 5 2 2" xfId="8963" xr:uid="{00000000-0005-0000-0000-000094250000}"/>
    <cellStyle name="Note 2 6 5 2 2 2" xfId="14550" xr:uid="{00000000-0005-0000-0000-000095250000}"/>
    <cellStyle name="Note 2 6 5 2 3" xfId="10633" xr:uid="{00000000-0005-0000-0000-000096250000}"/>
    <cellStyle name="Note 2 6 5 2 3 2" xfId="16220" xr:uid="{00000000-0005-0000-0000-000097250000}"/>
    <cellStyle name="Note 2 6 5 2 4" xfId="12512" xr:uid="{00000000-0005-0000-0000-000098250000}"/>
    <cellStyle name="Note 2 6 5 3" xfId="8070" xr:uid="{00000000-0005-0000-0000-000099250000}"/>
    <cellStyle name="Note 2 6 5 3 2" xfId="13657" xr:uid="{00000000-0005-0000-0000-00009A250000}"/>
    <cellStyle name="Note 2 6 5 4" xfId="9740" xr:uid="{00000000-0005-0000-0000-00009B250000}"/>
    <cellStyle name="Note 2 6 5 4 2" xfId="15327" xr:uid="{00000000-0005-0000-0000-00009C250000}"/>
    <cellStyle name="Note 2 6 5 5" xfId="11619" xr:uid="{00000000-0005-0000-0000-00009D250000}"/>
    <cellStyle name="Note 2 6 6" xfId="6239" xr:uid="{00000000-0005-0000-0000-00009E250000}"/>
    <cellStyle name="Note 2 6 6 2" xfId="7135" xr:uid="{00000000-0005-0000-0000-00009F250000}"/>
    <cellStyle name="Note 2 6 6 2 2" xfId="9380" xr:uid="{00000000-0005-0000-0000-0000A0250000}"/>
    <cellStyle name="Note 2 6 6 2 2 2" xfId="14967" xr:uid="{00000000-0005-0000-0000-0000A1250000}"/>
    <cellStyle name="Note 2 6 6 2 3" xfId="11050" xr:uid="{00000000-0005-0000-0000-0000A2250000}"/>
    <cellStyle name="Note 2 6 6 2 3 2" xfId="16637" xr:uid="{00000000-0005-0000-0000-0000A3250000}"/>
    <cellStyle name="Note 2 6 6 2 4" xfId="12929" xr:uid="{00000000-0005-0000-0000-0000A4250000}"/>
    <cellStyle name="Note 2 6 6 3" xfId="8487" xr:uid="{00000000-0005-0000-0000-0000A5250000}"/>
    <cellStyle name="Note 2 6 6 3 2" xfId="14074" xr:uid="{00000000-0005-0000-0000-0000A6250000}"/>
    <cellStyle name="Note 2 6 6 4" xfId="10157" xr:uid="{00000000-0005-0000-0000-0000A7250000}"/>
    <cellStyle name="Note 2 6 6 4 2" xfId="15744" xr:uid="{00000000-0005-0000-0000-0000A8250000}"/>
    <cellStyle name="Note 2 6 6 5" xfId="12036" xr:uid="{00000000-0005-0000-0000-0000A9250000}"/>
    <cellStyle name="Note 2 6 7" xfId="4632" xr:uid="{00000000-0005-0000-0000-0000AA250000}"/>
    <cellStyle name="Note 2 6 7 2" xfId="7580" xr:uid="{00000000-0005-0000-0000-0000AB250000}"/>
    <cellStyle name="Note 2 6 7 2 2" xfId="13173" xr:uid="{00000000-0005-0000-0000-0000AC250000}"/>
    <cellStyle name="Note 2 6 7 3" xfId="7417" xr:uid="{00000000-0005-0000-0000-0000AD250000}"/>
    <cellStyle name="Note 2 6 7 3 2" xfId="13018" xr:uid="{00000000-0005-0000-0000-0000AE250000}"/>
    <cellStyle name="Note 2 6 7 4" xfId="11203" xr:uid="{00000000-0005-0000-0000-0000AF250000}"/>
    <cellStyle name="Note 2 7" xfId="1357" xr:uid="{00000000-0005-0000-0000-0000B0250000}"/>
    <cellStyle name="Note 2 7 2" xfId="5605" xr:uid="{00000000-0005-0000-0000-0000B1250000}"/>
    <cellStyle name="Note 2 7 2 2" xfId="6520" xr:uid="{00000000-0005-0000-0000-0000B2250000}"/>
    <cellStyle name="Note 2 7 2 2 2" xfId="8765" xr:uid="{00000000-0005-0000-0000-0000B3250000}"/>
    <cellStyle name="Note 2 7 2 2 2 2" xfId="14352" xr:uid="{00000000-0005-0000-0000-0000B4250000}"/>
    <cellStyle name="Note 2 7 2 2 3" xfId="10435" xr:uid="{00000000-0005-0000-0000-0000B5250000}"/>
    <cellStyle name="Note 2 7 2 2 3 2" xfId="16022" xr:uid="{00000000-0005-0000-0000-0000B6250000}"/>
    <cellStyle name="Note 2 7 2 2 4" xfId="12314" xr:uid="{00000000-0005-0000-0000-0000B7250000}"/>
    <cellStyle name="Note 2 7 2 3" xfId="7872" xr:uid="{00000000-0005-0000-0000-0000B8250000}"/>
    <cellStyle name="Note 2 7 2 3 2" xfId="13459" xr:uid="{00000000-0005-0000-0000-0000B9250000}"/>
    <cellStyle name="Note 2 7 2 4" xfId="9542" xr:uid="{00000000-0005-0000-0000-0000BA250000}"/>
    <cellStyle name="Note 2 7 2 4 2" xfId="15129" xr:uid="{00000000-0005-0000-0000-0000BB250000}"/>
    <cellStyle name="Note 2 7 2 5" xfId="11423" xr:uid="{00000000-0005-0000-0000-0000BC250000}"/>
    <cellStyle name="Note 2 7 3" xfId="5830" xr:uid="{00000000-0005-0000-0000-0000BD250000}"/>
    <cellStyle name="Note 2 7 3 2" xfId="6737" xr:uid="{00000000-0005-0000-0000-0000BE250000}"/>
    <cellStyle name="Note 2 7 3 2 2" xfId="8982" xr:uid="{00000000-0005-0000-0000-0000BF250000}"/>
    <cellStyle name="Note 2 7 3 2 2 2" xfId="14569" xr:uid="{00000000-0005-0000-0000-0000C0250000}"/>
    <cellStyle name="Note 2 7 3 2 3" xfId="10652" xr:uid="{00000000-0005-0000-0000-0000C1250000}"/>
    <cellStyle name="Note 2 7 3 2 3 2" xfId="16239" xr:uid="{00000000-0005-0000-0000-0000C2250000}"/>
    <cellStyle name="Note 2 7 3 2 4" xfId="12531" xr:uid="{00000000-0005-0000-0000-0000C3250000}"/>
    <cellStyle name="Note 2 7 3 3" xfId="8089" xr:uid="{00000000-0005-0000-0000-0000C4250000}"/>
    <cellStyle name="Note 2 7 3 3 2" xfId="13676" xr:uid="{00000000-0005-0000-0000-0000C5250000}"/>
    <cellStyle name="Note 2 7 3 4" xfId="9759" xr:uid="{00000000-0005-0000-0000-0000C6250000}"/>
    <cellStyle name="Note 2 7 3 4 2" xfId="15346" xr:uid="{00000000-0005-0000-0000-0000C7250000}"/>
    <cellStyle name="Note 2 7 3 5" xfId="11638" xr:uid="{00000000-0005-0000-0000-0000C8250000}"/>
    <cellStyle name="Note 2 7 4" xfId="6012" xr:uid="{00000000-0005-0000-0000-0000C9250000}"/>
    <cellStyle name="Note 2 7 4 2" xfId="6912" xr:uid="{00000000-0005-0000-0000-0000CA250000}"/>
    <cellStyle name="Note 2 7 4 2 2" xfId="9157" xr:uid="{00000000-0005-0000-0000-0000CB250000}"/>
    <cellStyle name="Note 2 7 4 2 2 2" xfId="14744" xr:uid="{00000000-0005-0000-0000-0000CC250000}"/>
    <cellStyle name="Note 2 7 4 2 3" xfId="10827" xr:uid="{00000000-0005-0000-0000-0000CD250000}"/>
    <cellStyle name="Note 2 7 4 2 3 2" xfId="16414" xr:uid="{00000000-0005-0000-0000-0000CE250000}"/>
    <cellStyle name="Note 2 7 4 2 4" xfId="12706" xr:uid="{00000000-0005-0000-0000-0000CF250000}"/>
    <cellStyle name="Note 2 7 4 3" xfId="8264" xr:uid="{00000000-0005-0000-0000-0000D0250000}"/>
    <cellStyle name="Note 2 7 4 3 2" xfId="13851" xr:uid="{00000000-0005-0000-0000-0000D1250000}"/>
    <cellStyle name="Note 2 7 4 4" xfId="9934" xr:uid="{00000000-0005-0000-0000-0000D2250000}"/>
    <cellStyle name="Note 2 7 4 4 2" xfId="15521" xr:uid="{00000000-0005-0000-0000-0000D3250000}"/>
    <cellStyle name="Note 2 7 4 5" xfId="11813" xr:uid="{00000000-0005-0000-0000-0000D4250000}"/>
    <cellStyle name="Note 2 7 5" xfId="5579" xr:uid="{00000000-0005-0000-0000-0000D5250000}"/>
    <cellStyle name="Note 2 7 5 2" xfId="6494" xr:uid="{00000000-0005-0000-0000-0000D6250000}"/>
    <cellStyle name="Note 2 7 5 2 2" xfId="8739" xr:uid="{00000000-0005-0000-0000-0000D7250000}"/>
    <cellStyle name="Note 2 7 5 2 2 2" xfId="14326" xr:uid="{00000000-0005-0000-0000-0000D8250000}"/>
    <cellStyle name="Note 2 7 5 2 3" xfId="10409" xr:uid="{00000000-0005-0000-0000-0000D9250000}"/>
    <cellStyle name="Note 2 7 5 2 3 2" xfId="15996" xr:uid="{00000000-0005-0000-0000-0000DA250000}"/>
    <cellStyle name="Note 2 7 5 2 4" xfId="12288" xr:uid="{00000000-0005-0000-0000-0000DB250000}"/>
    <cellStyle name="Note 2 7 5 3" xfId="7846" xr:uid="{00000000-0005-0000-0000-0000DC250000}"/>
    <cellStyle name="Note 2 7 5 3 2" xfId="13433" xr:uid="{00000000-0005-0000-0000-0000DD250000}"/>
    <cellStyle name="Note 2 7 5 4" xfId="9516" xr:uid="{00000000-0005-0000-0000-0000DE250000}"/>
    <cellStyle name="Note 2 7 5 4 2" xfId="15103" xr:uid="{00000000-0005-0000-0000-0000DF250000}"/>
    <cellStyle name="Note 2 7 5 5" xfId="11397" xr:uid="{00000000-0005-0000-0000-0000E0250000}"/>
    <cellStyle name="Note 2 7 6" xfId="6308" xr:uid="{00000000-0005-0000-0000-0000E1250000}"/>
    <cellStyle name="Note 2 7 6 2" xfId="7201" xr:uid="{00000000-0005-0000-0000-0000E2250000}"/>
    <cellStyle name="Note 2 7 6 2 2" xfId="9446" xr:uid="{00000000-0005-0000-0000-0000E3250000}"/>
    <cellStyle name="Note 2 7 6 2 2 2" xfId="15033" xr:uid="{00000000-0005-0000-0000-0000E4250000}"/>
    <cellStyle name="Note 2 7 6 2 3" xfId="11116" xr:uid="{00000000-0005-0000-0000-0000E5250000}"/>
    <cellStyle name="Note 2 7 6 2 3 2" xfId="16703" xr:uid="{00000000-0005-0000-0000-0000E6250000}"/>
    <cellStyle name="Note 2 7 6 2 4" xfId="12995" xr:uid="{00000000-0005-0000-0000-0000E7250000}"/>
    <cellStyle name="Note 2 7 6 3" xfId="8553" xr:uid="{00000000-0005-0000-0000-0000E8250000}"/>
    <cellStyle name="Note 2 7 6 3 2" xfId="14140" xr:uid="{00000000-0005-0000-0000-0000E9250000}"/>
    <cellStyle name="Note 2 7 6 4" xfId="10223" xr:uid="{00000000-0005-0000-0000-0000EA250000}"/>
    <cellStyle name="Note 2 7 6 4 2" xfId="15810" xr:uid="{00000000-0005-0000-0000-0000EB250000}"/>
    <cellStyle name="Note 2 7 6 5" xfId="12102" xr:uid="{00000000-0005-0000-0000-0000EC250000}"/>
    <cellStyle name="Note 2 7 7" xfId="4465" xr:uid="{00000000-0005-0000-0000-0000ED250000}"/>
    <cellStyle name="Note 2 7 7 2" xfId="7554" xr:uid="{00000000-0005-0000-0000-0000EE250000}"/>
    <cellStyle name="Note 2 7 7 2 2" xfId="13148" xr:uid="{00000000-0005-0000-0000-0000EF250000}"/>
    <cellStyle name="Note 2 7 7 3" xfId="699" xr:uid="{00000000-0005-0000-0000-0000F0250000}"/>
    <cellStyle name="Note 2 7 7 3 2" xfId="11144" xr:uid="{00000000-0005-0000-0000-0000F1250000}"/>
    <cellStyle name="Note 2 7 7 4" xfId="11178" xr:uid="{00000000-0005-0000-0000-0000F2250000}"/>
    <cellStyle name="Note 2 8" xfId="3935" xr:uid="{00000000-0005-0000-0000-0000F3250000}"/>
    <cellStyle name="Note 2 9" xfId="7271" xr:uid="{00000000-0005-0000-0000-0000F4250000}"/>
    <cellStyle name="Note 3" xfId="50" xr:uid="{00000000-0005-0000-0000-0000F5250000}"/>
    <cellStyle name="Note 3 10" xfId="5878" xr:uid="{00000000-0005-0000-0000-0000F6250000}"/>
    <cellStyle name="Note 3 10 2" xfId="6781" xr:uid="{00000000-0005-0000-0000-0000F7250000}"/>
    <cellStyle name="Note 3 10 2 2" xfId="9026" xr:uid="{00000000-0005-0000-0000-0000F8250000}"/>
    <cellStyle name="Note 3 10 2 2 2" xfId="14613" xr:uid="{00000000-0005-0000-0000-0000F9250000}"/>
    <cellStyle name="Note 3 10 2 3" xfId="10696" xr:uid="{00000000-0005-0000-0000-0000FA250000}"/>
    <cellStyle name="Note 3 10 2 3 2" xfId="16283" xr:uid="{00000000-0005-0000-0000-0000FB250000}"/>
    <cellStyle name="Note 3 10 2 4" xfId="12575" xr:uid="{00000000-0005-0000-0000-0000FC250000}"/>
    <cellStyle name="Note 3 10 3" xfId="8133" xr:uid="{00000000-0005-0000-0000-0000FD250000}"/>
    <cellStyle name="Note 3 10 3 2" xfId="13720" xr:uid="{00000000-0005-0000-0000-0000FE250000}"/>
    <cellStyle name="Note 3 10 4" xfId="9803" xr:uid="{00000000-0005-0000-0000-0000FF250000}"/>
    <cellStyle name="Note 3 10 4 2" xfId="15390" xr:uid="{00000000-0005-0000-0000-000000260000}"/>
    <cellStyle name="Note 3 10 5" xfId="11682" xr:uid="{00000000-0005-0000-0000-000001260000}"/>
    <cellStyle name="Note 3 11" xfId="6255" xr:uid="{00000000-0005-0000-0000-000002260000}"/>
    <cellStyle name="Note 3 11 2" xfId="7151" xr:uid="{00000000-0005-0000-0000-000003260000}"/>
    <cellStyle name="Note 3 11 2 2" xfId="9396" xr:uid="{00000000-0005-0000-0000-000004260000}"/>
    <cellStyle name="Note 3 11 2 2 2" xfId="14983" xr:uid="{00000000-0005-0000-0000-000005260000}"/>
    <cellStyle name="Note 3 11 2 3" xfId="11066" xr:uid="{00000000-0005-0000-0000-000006260000}"/>
    <cellStyle name="Note 3 11 2 3 2" xfId="16653" xr:uid="{00000000-0005-0000-0000-000007260000}"/>
    <cellStyle name="Note 3 11 2 4" xfId="12945" xr:uid="{00000000-0005-0000-0000-000008260000}"/>
    <cellStyle name="Note 3 11 3" xfId="8503" xr:uid="{00000000-0005-0000-0000-000009260000}"/>
    <cellStyle name="Note 3 11 3 2" xfId="14090" xr:uid="{00000000-0005-0000-0000-00000A260000}"/>
    <cellStyle name="Note 3 11 4" xfId="10173" xr:uid="{00000000-0005-0000-0000-00000B260000}"/>
    <cellStyle name="Note 3 11 4 2" xfId="15760" xr:uid="{00000000-0005-0000-0000-00000C260000}"/>
    <cellStyle name="Note 3 11 5" xfId="12052" xr:uid="{00000000-0005-0000-0000-00000D260000}"/>
    <cellStyle name="Note 3 12" xfId="6014" xr:uid="{00000000-0005-0000-0000-00000E260000}"/>
    <cellStyle name="Note 3 12 2" xfId="6914" xr:uid="{00000000-0005-0000-0000-00000F260000}"/>
    <cellStyle name="Note 3 12 2 2" xfId="9159" xr:uid="{00000000-0005-0000-0000-000010260000}"/>
    <cellStyle name="Note 3 12 2 2 2" xfId="14746" xr:uid="{00000000-0005-0000-0000-000011260000}"/>
    <cellStyle name="Note 3 12 2 3" xfId="10829" xr:uid="{00000000-0005-0000-0000-000012260000}"/>
    <cellStyle name="Note 3 12 2 3 2" xfId="16416" xr:uid="{00000000-0005-0000-0000-000013260000}"/>
    <cellStyle name="Note 3 12 2 4" xfId="12708" xr:uid="{00000000-0005-0000-0000-000014260000}"/>
    <cellStyle name="Note 3 12 3" xfId="8266" xr:uid="{00000000-0005-0000-0000-000015260000}"/>
    <cellStyle name="Note 3 12 3 2" xfId="13853" xr:uid="{00000000-0005-0000-0000-000016260000}"/>
    <cellStyle name="Note 3 12 4" xfId="9936" xr:uid="{00000000-0005-0000-0000-000017260000}"/>
    <cellStyle name="Note 3 12 4 2" xfId="15523" xr:uid="{00000000-0005-0000-0000-000018260000}"/>
    <cellStyle name="Note 3 12 5" xfId="11815" xr:uid="{00000000-0005-0000-0000-000019260000}"/>
    <cellStyle name="Note 3 13" xfId="3941" xr:uid="{00000000-0005-0000-0000-00001A260000}"/>
    <cellStyle name="Note 3 14" xfId="1364" xr:uid="{00000000-0005-0000-0000-00001B260000}"/>
    <cellStyle name="Note 3 14 2" xfId="11146" xr:uid="{00000000-0005-0000-0000-00001C260000}"/>
    <cellStyle name="Note 3 15" xfId="201" xr:uid="{00000000-0005-0000-0000-00001D260000}"/>
    <cellStyle name="Note 3 2" xfId="1365" xr:uid="{00000000-0005-0000-0000-00001E260000}"/>
    <cellStyle name="Note 3 2 10" xfId="3988" xr:uid="{00000000-0005-0000-0000-00001F260000}"/>
    <cellStyle name="Note 3 2 2" xfId="3366" xr:uid="{00000000-0005-0000-0000-000020260000}"/>
    <cellStyle name="Note 3 2 2 2" xfId="3765" xr:uid="{00000000-0005-0000-0000-000021260000}"/>
    <cellStyle name="Note 3 2 2 3" xfId="6060" xr:uid="{00000000-0005-0000-0000-000022260000}"/>
    <cellStyle name="Note 3 2 2 3 2" xfId="6958" xr:uid="{00000000-0005-0000-0000-000023260000}"/>
    <cellStyle name="Note 3 2 2 3 2 2" xfId="9203" xr:uid="{00000000-0005-0000-0000-000024260000}"/>
    <cellStyle name="Note 3 2 2 3 2 2 2" xfId="14790" xr:uid="{00000000-0005-0000-0000-000025260000}"/>
    <cellStyle name="Note 3 2 2 3 2 3" xfId="10873" xr:uid="{00000000-0005-0000-0000-000026260000}"/>
    <cellStyle name="Note 3 2 2 3 2 3 2" xfId="16460" xr:uid="{00000000-0005-0000-0000-000027260000}"/>
    <cellStyle name="Note 3 2 2 3 2 4" xfId="12752" xr:uid="{00000000-0005-0000-0000-000028260000}"/>
    <cellStyle name="Note 3 2 2 3 3" xfId="8310" xr:uid="{00000000-0005-0000-0000-000029260000}"/>
    <cellStyle name="Note 3 2 2 3 3 2" xfId="13897" xr:uid="{00000000-0005-0000-0000-00002A260000}"/>
    <cellStyle name="Note 3 2 2 3 4" xfId="9980" xr:uid="{00000000-0005-0000-0000-00002B260000}"/>
    <cellStyle name="Note 3 2 2 3 4 2" xfId="15567" xr:uid="{00000000-0005-0000-0000-00002C260000}"/>
    <cellStyle name="Note 3 2 2 3 5" xfId="11859" xr:uid="{00000000-0005-0000-0000-00002D260000}"/>
    <cellStyle name="Note 3 2 2 4" xfId="5837" xr:uid="{00000000-0005-0000-0000-00002E260000}"/>
    <cellStyle name="Note 3 2 2 4 2" xfId="6744" xr:uid="{00000000-0005-0000-0000-00002F260000}"/>
    <cellStyle name="Note 3 2 2 4 2 2" xfId="8989" xr:uid="{00000000-0005-0000-0000-000030260000}"/>
    <cellStyle name="Note 3 2 2 4 2 2 2" xfId="14576" xr:uid="{00000000-0005-0000-0000-000031260000}"/>
    <cellStyle name="Note 3 2 2 4 2 3" xfId="10659" xr:uid="{00000000-0005-0000-0000-000032260000}"/>
    <cellStyle name="Note 3 2 2 4 2 3 2" xfId="16246" xr:uid="{00000000-0005-0000-0000-000033260000}"/>
    <cellStyle name="Note 3 2 2 4 2 4" xfId="12538" xr:uid="{00000000-0005-0000-0000-000034260000}"/>
    <cellStyle name="Note 3 2 2 4 3" xfId="8096" xr:uid="{00000000-0005-0000-0000-000035260000}"/>
    <cellStyle name="Note 3 2 2 4 3 2" xfId="13683" xr:uid="{00000000-0005-0000-0000-000036260000}"/>
    <cellStyle name="Note 3 2 2 4 4" xfId="9766" xr:uid="{00000000-0005-0000-0000-000037260000}"/>
    <cellStyle name="Note 3 2 2 4 4 2" xfId="15353" xr:uid="{00000000-0005-0000-0000-000038260000}"/>
    <cellStyle name="Note 3 2 2 4 5" xfId="11645" xr:uid="{00000000-0005-0000-0000-000039260000}"/>
    <cellStyle name="Note 3 2 2 5" xfId="4036" xr:uid="{00000000-0005-0000-0000-00003A260000}"/>
    <cellStyle name="Note 3 2 2 5 2" xfId="4568" xr:uid="{00000000-0005-0000-0000-00003B260000}"/>
    <cellStyle name="Note 3 2 2 5 2 2" xfId="7567" xr:uid="{00000000-0005-0000-0000-00003C260000}"/>
    <cellStyle name="Note 3 2 2 5 2 2 2" xfId="13160" xr:uid="{00000000-0005-0000-0000-00003D260000}"/>
    <cellStyle name="Note 3 2 2 5 2 3" xfId="7503" xr:uid="{00000000-0005-0000-0000-00003E260000}"/>
    <cellStyle name="Note 3 2 2 5 2 3 2" xfId="13099" xr:uid="{00000000-0005-0000-0000-00003F260000}"/>
    <cellStyle name="Note 3 2 2 5 2 4" xfId="11190" xr:uid="{00000000-0005-0000-0000-000040260000}"/>
    <cellStyle name="Note 3 2 2 5 3" xfId="7536" xr:uid="{00000000-0005-0000-0000-000041260000}"/>
    <cellStyle name="Note 3 2 2 5 3 2" xfId="13130" xr:uid="{00000000-0005-0000-0000-000042260000}"/>
    <cellStyle name="Note 3 2 2 5 4" xfId="9468" xr:uid="{00000000-0005-0000-0000-000043260000}"/>
    <cellStyle name="Note 3 2 2 5 4 2" xfId="15055" xr:uid="{00000000-0005-0000-0000-000044260000}"/>
    <cellStyle name="Note 3 2 2 5 5" xfId="11165" xr:uid="{00000000-0005-0000-0000-000045260000}"/>
    <cellStyle name="Note 3 2 2 6" xfId="5691" xr:uid="{00000000-0005-0000-0000-000046260000}"/>
    <cellStyle name="Note 3 2 2 6 2" xfId="6602" xr:uid="{00000000-0005-0000-0000-000047260000}"/>
    <cellStyle name="Note 3 2 2 6 2 2" xfId="8847" xr:uid="{00000000-0005-0000-0000-000048260000}"/>
    <cellStyle name="Note 3 2 2 6 2 2 2" xfId="14434" xr:uid="{00000000-0005-0000-0000-000049260000}"/>
    <cellStyle name="Note 3 2 2 6 2 3" xfId="10517" xr:uid="{00000000-0005-0000-0000-00004A260000}"/>
    <cellStyle name="Note 3 2 2 6 2 3 2" xfId="16104" xr:uid="{00000000-0005-0000-0000-00004B260000}"/>
    <cellStyle name="Note 3 2 2 6 2 4" xfId="12396" xr:uid="{00000000-0005-0000-0000-00004C260000}"/>
    <cellStyle name="Note 3 2 2 6 3" xfId="7954" xr:uid="{00000000-0005-0000-0000-00004D260000}"/>
    <cellStyle name="Note 3 2 2 6 3 2" xfId="13541" xr:uid="{00000000-0005-0000-0000-00004E260000}"/>
    <cellStyle name="Note 3 2 2 6 4" xfId="9624" xr:uid="{00000000-0005-0000-0000-00004F260000}"/>
    <cellStyle name="Note 3 2 2 6 4 2" xfId="15211" xr:uid="{00000000-0005-0000-0000-000050260000}"/>
    <cellStyle name="Note 3 2 2 6 5" xfId="11505" xr:uid="{00000000-0005-0000-0000-000051260000}"/>
    <cellStyle name="Note 3 2 2 7" xfId="5531" xr:uid="{00000000-0005-0000-0000-000052260000}"/>
    <cellStyle name="Note 3 2 2 7 2" xfId="6450" xr:uid="{00000000-0005-0000-0000-000053260000}"/>
    <cellStyle name="Note 3 2 2 7 2 2" xfId="8695" xr:uid="{00000000-0005-0000-0000-000054260000}"/>
    <cellStyle name="Note 3 2 2 7 2 2 2" xfId="14282" xr:uid="{00000000-0005-0000-0000-000055260000}"/>
    <cellStyle name="Note 3 2 2 7 2 3" xfId="10365" xr:uid="{00000000-0005-0000-0000-000056260000}"/>
    <cellStyle name="Note 3 2 2 7 2 3 2" xfId="15952" xr:uid="{00000000-0005-0000-0000-000057260000}"/>
    <cellStyle name="Note 3 2 2 7 2 4" xfId="12244" xr:uid="{00000000-0005-0000-0000-000058260000}"/>
    <cellStyle name="Note 3 2 2 7 3" xfId="7802" xr:uid="{00000000-0005-0000-0000-000059260000}"/>
    <cellStyle name="Note 3 2 2 7 3 2" xfId="13389" xr:uid="{00000000-0005-0000-0000-00005A260000}"/>
    <cellStyle name="Note 3 2 2 7 4" xfId="7644" xr:uid="{00000000-0005-0000-0000-00005B260000}"/>
    <cellStyle name="Note 3 2 2 7 4 2" xfId="13233" xr:uid="{00000000-0005-0000-0000-00005C260000}"/>
    <cellStyle name="Note 3 2 2 7 5" xfId="11355" xr:uid="{00000000-0005-0000-0000-00005D260000}"/>
    <cellStyle name="Note 3 2 2 8" xfId="5267" xr:uid="{00000000-0005-0000-0000-00005E260000}"/>
    <cellStyle name="Note 3 2 2 8 2" xfId="7655" xr:uid="{00000000-0005-0000-0000-00005F260000}"/>
    <cellStyle name="Note 3 2 2 8 2 2" xfId="13243" xr:uid="{00000000-0005-0000-0000-000060260000}"/>
    <cellStyle name="Note 3 2 2 8 3" xfId="7531" xr:uid="{00000000-0005-0000-0000-000061260000}"/>
    <cellStyle name="Note 3 2 2 8 3 2" xfId="13126" xr:uid="{00000000-0005-0000-0000-000062260000}"/>
    <cellStyle name="Note 3 2 2 8 4" xfId="11209" xr:uid="{00000000-0005-0000-0000-000063260000}"/>
    <cellStyle name="Note 3 2 3" xfId="2560" xr:uid="{00000000-0005-0000-0000-000064260000}"/>
    <cellStyle name="Note 3 2 3 2" xfId="4850" xr:uid="{00000000-0005-0000-0000-000065260000}"/>
    <cellStyle name="Note 3 2 4" xfId="4471" xr:uid="{00000000-0005-0000-0000-000066260000}"/>
    <cellStyle name="Note 3 2 4 2" xfId="4272" xr:uid="{00000000-0005-0000-0000-000067260000}"/>
    <cellStyle name="Note 3 2 4 2 2" xfId="7549" xr:uid="{00000000-0005-0000-0000-000068260000}"/>
    <cellStyle name="Note 3 2 4 2 2 2" xfId="13143" xr:uid="{00000000-0005-0000-0000-000069260000}"/>
    <cellStyle name="Note 3 2 4 2 3" xfId="7507" xr:uid="{00000000-0005-0000-0000-00006A260000}"/>
    <cellStyle name="Note 3 2 4 2 3 2" xfId="13103" xr:uid="{00000000-0005-0000-0000-00006B260000}"/>
    <cellStyle name="Note 3 2 4 2 4" xfId="11173" xr:uid="{00000000-0005-0000-0000-00006C260000}"/>
    <cellStyle name="Note 3 2 4 3" xfId="7560" xr:uid="{00000000-0005-0000-0000-00006D260000}"/>
    <cellStyle name="Note 3 2 4 3 2" xfId="13154" xr:uid="{00000000-0005-0000-0000-00006E260000}"/>
    <cellStyle name="Note 3 2 4 4" xfId="7473" xr:uid="{00000000-0005-0000-0000-00006F260000}"/>
    <cellStyle name="Note 3 2 4 4 2" xfId="13069" xr:uid="{00000000-0005-0000-0000-000070260000}"/>
    <cellStyle name="Note 3 2 4 5" xfId="11184" xr:uid="{00000000-0005-0000-0000-000071260000}"/>
    <cellStyle name="Note 3 2 5" xfId="5613" xr:uid="{00000000-0005-0000-0000-000072260000}"/>
    <cellStyle name="Note 3 2 5 2" xfId="6528" xr:uid="{00000000-0005-0000-0000-000073260000}"/>
    <cellStyle name="Note 3 2 5 2 2" xfId="8773" xr:uid="{00000000-0005-0000-0000-000074260000}"/>
    <cellStyle name="Note 3 2 5 2 2 2" xfId="14360" xr:uid="{00000000-0005-0000-0000-000075260000}"/>
    <cellStyle name="Note 3 2 5 2 3" xfId="10443" xr:uid="{00000000-0005-0000-0000-000076260000}"/>
    <cellStyle name="Note 3 2 5 2 3 2" xfId="16030" xr:uid="{00000000-0005-0000-0000-000077260000}"/>
    <cellStyle name="Note 3 2 5 2 4" xfId="12322" xr:uid="{00000000-0005-0000-0000-000078260000}"/>
    <cellStyle name="Note 3 2 5 3" xfId="7880" xr:uid="{00000000-0005-0000-0000-000079260000}"/>
    <cellStyle name="Note 3 2 5 3 2" xfId="13467" xr:uid="{00000000-0005-0000-0000-00007A260000}"/>
    <cellStyle name="Note 3 2 5 4" xfId="9550" xr:uid="{00000000-0005-0000-0000-00007B260000}"/>
    <cellStyle name="Note 3 2 5 4 2" xfId="15137" xr:uid="{00000000-0005-0000-0000-00007C260000}"/>
    <cellStyle name="Note 3 2 5 5" xfId="11431" xr:uid="{00000000-0005-0000-0000-00007D260000}"/>
    <cellStyle name="Note 3 2 6" xfId="6165" xr:uid="{00000000-0005-0000-0000-00007E260000}"/>
    <cellStyle name="Note 3 2 6 2" xfId="7061" xr:uid="{00000000-0005-0000-0000-00007F260000}"/>
    <cellStyle name="Note 3 2 6 2 2" xfId="9306" xr:uid="{00000000-0005-0000-0000-000080260000}"/>
    <cellStyle name="Note 3 2 6 2 2 2" xfId="14893" xr:uid="{00000000-0005-0000-0000-000081260000}"/>
    <cellStyle name="Note 3 2 6 2 3" xfId="10976" xr:uid="{00000000-0005-0000-0000-000082260000}"/>
    <cellStyle name="Note 3 2 6 2 3 2" xfId="16563" xr:uid="{00000000-0005-0000-0000-000083260000}"/>
    <cellStyle name="Note 3 2 6 2 4" xfId="12855" xr:uid="{00000000-0005-0000-0000-000084260000}"/>
    <cellStyle name="Note 3 2 6 3" xfId="8413" xr:uid="{00000000-0005-0000-0000-000085260000}"/>
    <cellStyle name="Note 3 2 6 3 2" xfId="14000" xr:uid="{00000000-0005-0000-0000-000086260000}"/>
    <cellStyle name="Note 3 2 6 4" xfId="10083" xr:uid="{00000000-0005-0000-0000-000087260000}"/>
    <cellStyle name="Note 3 2 6 4 2" xfId="15670" xr:uid="{00000000-0005-0000-0000-000088260000}"/>
    <cellStyle name="Note 3 2 6 5" xfId="11962" xr:uid="{00000000-0005-0000-0000-000089260000}"/>
    <cellStyle name="Note 3 2 7" xfId="6209" xr:uid="{00000000-0005-0000-0000-00008A260000}"/>
    <cellStyle name="Note 3 2 7 2" xfId="7105" xr:uid="{00000000-0005-0000-0000-00008B260000}"/>
    <cellStyle name="Note 3 2 7 2 2" xfId="9350" xr:uid="{00000000-0005-0000-0000-00008C260000}"/>
    <cellStyle name="Note 3 2 7 2 2 2" xfId="14937" xr:uid="{00000000-0005-0000-0000-00008D260000}"/>
    <cellStyle name="Note 3 2 7 2 3" xfId="11020" xr:uid="{00000000-0005-0000-0000-00008E260000}"/>
    <cellStyle name="Note 3 2 7 2 3 2" xfId="16607" xr:uid="{00000000-0005-0000-0000-00008F260000}"/>
    <cellStyle name="Note 3 2 7 2 4" xfId="12899" xr:uid="{00000000-0005-0000-0000-000090260000}"/>
    <cellStyle name="Note 3 2 7 3" xfId="8457" xr:uid="{00000000-0005-0000-0000-000091260000}"/>
    <cellStyle name="Note 3 2 7 3 2" xfId="14044" xr:uid="{00000000-0005-0000-0000-000092260000}"/>
    <cellStyle name="Note 3 2 7 4" xfId="10127" xr:uid="{00000000-0005-0000-0000-000093260000}"/>
    <cellStyle name="Note 3 2 7 4 2" xfId="15714" xr:uid="{00000000-0005-0000-0000-000094260000}"/>
    <cellStyle name="Note 3 2 7 5" xfId="12006" xr:uid="{00000000-0005-0000-0000-000095260000}"/>
    <cellStyle name="Note 3 2 8" xfId="5733" xr:uid="{00000000-0005-0000-0000-000096260000}"/>
    <cellStyle name="Note 3 2 8 2" xfId="6641" xr:uid="{00000000-0005-0000-0000-000097260000}"/>
    <cellStyle name="Note 3 2 8 2 2" xfId="8886" xr:uid="{00000000-0005-0000-0000-000098260000}"/>
    <cellStyle name="Note 3 2 8 2 2 2" xfId="14473" xr:uid="{00000000-0005-0000-0000-000099260000}"/>
    <cellStyle name="Note 3 2 8 2 3" xfId="10556" xr:uid="{00000000-0005-0000-0000-00009A260000}"/>
    <cellStyle name="Note 3 2 8 2 3 2" xfId="16143" xr:uid="{00000000-0005-0000-0000-00009B260000}"/>
    <cellStyle name="Note 3 2 8 2 4" xfId="12435" xr:uid="{00000000-0005-0000-0000-00009C260000}"/>
    <cellStyle name="Note 3 2 8 3" xfId="7993" xr:uid="{00000000-0005-0000-0000-00009D260000}"/>
    <cellStyle name="Note 3 2 8 3 2" xfId="13580" xr:uid="{00000000-0005-0000-0000-00009E260000}"/>
    <cellStyle name="Note 3 2 8 4" xfId="9663" xr:uid="{00000000-0005-0000-0000-00009F260000}"/>
    <cellStyle name="Note 3 2 8 4 2" xfId="15250" xr:uid="{00000000-0005-0000-0000-0000A0260000}"/>
    <cellStyle name="Note 3 2 8 5" xfId="11542" xr:uid="{00000000-0005-0000-0000-0000A1260000}"/>
    <cellStyle name="Note 3 2 9" xfId="5749" xr:uid="{00000000-0005-0000-0000-0000A2260000}"/>
    <cellStyle name="Note 3 2 9 2" xfId="6657" xr:uid="{00000000-0005-0000-0000-0000A3260000}"/>
    <cellStyle name="Note 3 2 9 2 2" xfId="8902" xr:uid="{00000000-0005-0000-0000-0000A4260000}"/>
    <cellStyle name="Note 3 2 9 2 2 2" xfId="14489" xr:uid="{00000000-0005-0000-0000-0000A5260000}"/>
    <cellStyle name="Note 3 2 9 2 3" xfId="10572" xr:uid="{00000000-0005-0000-0000-0000A6260000}"/>
    <cellStyle name="Note 3 2 9 2 3 2" xfId="16159" xr:uid="{00000000-0005-0000-0000-0000A7260000}"/>
    <cellStyle name="Note 3 2 9 2 4" xfId="12451" xr:uid="{00000000-0005-0000-0000-0000A8260000}"/>
    <cellStyle name="Note 3 2 9 3" xfId="8009" xr:uid="{00000000-0005-0000-0000-0000A9260000}"/>
    <cellStyle name="Note 3 2 9 3 2" xfId="13596" xr:uid="{00000000-0005-0000-0000-0000AA260000}"/>
    <cellStyle name="Note 3 2 9 4" xfId="9679" xr:uid="{00000000-0005-0000-0000-0000AB260000}"/>
    <cellStyle name="Note 3 2 9 4 2" xfId="15266" xr:uid="{00000000-0005-0000-0000-0000AC260000}"/>
    <cellStyle name="Note 3 2 9 5" xfId="11558" xr:uid="{00000000-0005-0000-0000-0000AD260000}"/>
    <cellStyle name="Note 3 3" xfId="2599" xr:uid="{00000000-0005-0000-0000-0000AE260000}"/>
    <cellStyle name="Note 3 3 2" xfId="3367" xr:uid="{00000000-0005-0000-0000-0000AF260000}"/>
    <cellStyle name="Note 3 3 2 2" xfId="6061" xr:uid="{00000000-0005-0000-0000-0000B0260000}"/>
    <cellStyle name="Note 3 3 2 2 2" xfId="6959" xr:uid="{00000000-0005-0000-0000-0000B1260000}"/>
    <cellStyle name="Note 3 3 2 2 2 2" xfId="9204" xr:uid="{00000000-0005-0000-0000-0000B2260000}"/>
    <cellStyle name="Note 3 3 2 2 2 2 2" xfId="14791" xr:uid="{00000000-0005-0000-0000-0000B3260000}"/>
    <cellStyle name="Note 3 3 2 2 2 3" xfId="10874" xr:uid="{00000000-0005-0000-0000-0000B4260000}"/>
    <cellStyle name="Note 3 3 2 2 2 3 2" xfId="16461" xr:uid="{00000000-0005-0000-0000-0000B5260000}"/>
    <cellStyle name="Note 3 3 2 2 2 4" xfId="12753" xr:uid="{00000000-0005-0000-0000-0000B6260000}"/>
    <cellStyle name="Note 3 3 2 2 3" xfId="8311" xr:uid="{00000000-0005-0000-0000-0000B7260000}"/>
    <cellStyle name="Note 3 3 2 2 3 2" xfId="13898" xr:uid="{00000000-0005-0000-0000-0000B8260000}"/>
    <cellStyle name="Note 3 3 2 2 4" xfId="9981" xr:uid="{00000000-0005-0000-0000-0000B9260000}"/>
    <cellStyle name="Note 3 3 2 2 4 2" xfId="15568" xr:uid="{00000000-0005-0000-0000-0000BA260000}"/>
    <cellStyle name="Note 3 3 2 2 5" xfId="11860" xr:uid="{00000000-0005-0000-0000-0000BB260000}"/>
    <cellStyle name="Note 3 3 2 3" xfId="6192" xr:uid="{00000000-0005-0000-0000-0000BC260000}"/>
    <cellStyle name="Note 3 3 2 3 2" xfId="7088" xr:uid="{00000000-0005-0000-0000-0000BD260000}"/>
    <cellStyle name="Note 3 3 2 3 2 2" xfId="9333" xr:uid="{00000000-0005-0000-0000-0000BE260000}"/>
    <cellStyle name="Note 3 3 2 3 2 2 2" xfId="14920" xr:uid="{00000000-0005-0000-0000-0000BF260000}"/>
    <cellStyle name="Note 3 3 2 3 2 3" xfId="11003" xr:uid="{00000000-0005-0000-0000-0000C0260000}"/>
    <cellStyle name="Note 3 3 2 3 2 3 2" xfId="16590" xr:uid="{00000000-0005-0000-0000-0000C1260000}"/>
    <cellStyle name="Note 3 3 2 3 2 4" xfId="12882" xr:uid="{00000000-0005-0000-0000-0000C2260000}"/>
    <cellStyle name="Note 3 3 2 3 3" xfId="8440" xr:uid="{00000000-0005-0000-0000-0000C3260000}"/>
    <cellStyle name="Note 3 3 2 3 3 2" xfId="14027" xr:uid="{00000000-0005-0000-0000-0000C4260000}"/>
    <cellStyle name="Note 3 3 2 3 4" xfId="10110" xr:uid="{00000000-0005-0000-0000-0000C5260000}"/>
    <cellStyle name="Note 3 3 2 3 4 2" xfId="15697" xr:uid="{00000000-0005-0000-0000-0000C6260000}"/>
    <cellStyle name="Note 3 3 2 3 5" xfId="11989" xr:uid="{00000000-0005-0000-0000-0000C7260000}"/>
    <cellStyle name="Note 3 3 2 4" xfId="6236" xr:uid="{00000000-0005-0000-0000-0000C8260000}"/>
    <cellStyle name="Note 3 3 2 4 2" xfId="7132" xr:uid="{00000000-0005-0000-0000-0000C9260000}"/>
    <cellStyle name="Note 3 3 2 4 2 2" xfId="9377" xr:uid="{00000000-0005-0000-0000-0000CA260000}"/>
    <cellStyle name="Note 3 3 2 4 2 2 2" xfId="14964" xr:uid="{00000000-0005-0000-0000-0000CB260000}"/>
    <cellStyle name="Note 3 3 2 4 2 3" xfId="11047" xr:uid="{00000000-0005-0000-0000-0000CC260000}"/>
    <cellStyle name="Note 3 3 2 4 2 3 2" xfId="16634" xr:uid="{00000000-0005-0000-0000-0000CD260000}"/>
    <cellStyle name="Note 3 3 2 4 2 4" xfId="12926" xr:uid="{00000000-0005-0000-0000-0000CE260000}"/>
    <cellStyle name="Note 3 3 2 4 3" xfId="8484" xr:uid="{00000000-0005-0000-0000-0000CF260000}"/>
    <cellStyle name="Note 3 3 2 4 3 2" xfId="14071" xr:uid="{00000000-0005-0000-0000-0000D0260000}"/>
    <cellStyle name="Note 3 3 2 4 4" xfId="10154" xr:uid="{00000000-0005-0000-0000-0000D1260000}"/>
    <cellStyle name="Note 3 3 2 4 4 2" xfId="15741" xr:uid="{00000000-0005-0000-0000-0000D2260000}"/>
    <cellStyle name="Note 3 3 2 4 5" xfId="12033" xr:uid="{00000000-0005-0000-0000-0000D3260000}"/>
    <cellStyle name="Note 3 3 2 5" xfId="5835" xr:uid="{00000000-0005-0000-0000-0000D4260000}"/>
    <cellStyle name="Note 3 3 2 5 2" xfId="6742" xr:uid="{00000000-0005-0000-0000-0000D5260000}"/>
    <cellStyle name="Note 3 3 2 5 2 2" xfId="8987" xr:uid="{00000000-0005-0000-0000-0000D6260000}"/>
    <cellStyle name="Note 3 3 2 5 2 2 2" xfId="14574" xr:uid="{00000000-0005-0000-0000-0000D7260000}"/>
    <cellStyle name="Note 3 3 2 5 2 3" xfId="10657" xr:uid="{00000000-0005-0000-0000-0000D8260000}"/>
    <cellStyle name="Note 3 3 2 5 2 3 2" xfId="16244" xr:uid="{00000000-0005-0000-0000-0000D9260000}"/>
    <cellStyle name="Note 3 3 2 5 2 4" xfId="12536" xr:uid="{00000000-0005-0000-0000-0000DA260000}"/>
    <cellStyle name="Note 3 3 2 5 3" xfId="8094" xr:uid="{00000000-0005-0000-0000-0000DB260000}"/>
    <cellStyle name="Note 3 3 2 5 3 2" xfId="13681" xr:uid="{00000000-0005-0000-0000-0000DC260000}"/>
    <cellStyle name="Note 3 3 2 5 4" xfId="9764" xr:uid="{00000000-0005-0000-0000-0000DD260000}"/>
    <cellStyle name="Note 3 3 2 5 4 2" xfId="15351" xr:uid="{00000000-0005-0000-0000-0000DE260000}"/>
    <cellStyle name="Note 3 3 2 5 5" xfId="11643" xr:uid="{00000000-0005-0000-0000-0000DF260000}"/>
    <cellStyle name="Note 3 3 2 6" xfId="5884" xr:uid="{00000000-0005-0000-0000-0000E0260000}"/>
    <cellStyle name="Note 3 3 2 6 2" xfId="6787" xr:uid="{00000000-0005-0000-0000-0000E1260000}"/>
    <cellStyle name="Note 3 3 2 6 2 2" xfId="9032" xr:uid="{00000000-0005-0000-0000-0000E2260000}"/>
    <cellStyle name="Note 3 3 2 6 2 2 2" xfId="14619" xr:uid="{00000000-0005-0000-0000-0000E3260000}"/>
    <cellStyle name="Note 3 3 2 6 2 3" xfId="10702" xr:uid="{00000000-0005-0000-0000-0000E4260000}"/>
    <cellStyle name="Note 3 3 2 6 2 3 2" xfId="16289" xr:uid="{00000000-0005-0000-0000-0000E5260000}"/>
    <cellStyle name="Note 3 3 2 6 2 4" xfId="12581" xr:uid="{00000000-0005-0000-0000-0000E6260000}"/>
    <cellStyle name="Note 3 3 2 6 3" xfId="8139" xr:uid="{00000000-0005-0000-0000-0000E7260000}"/>
    <cellStyle name="Note 3 3 2 6 3 2" xfId="13726" xr:uid="{00000000-0005-0000-0000-0000E8260000}"/>
    <cellStyle name="Note 3 3 2 6 4" xfId="9809" xr:uid="{00000000-0005-0000-0000-0000E9260000}"/>
    <cellStyle name="Note 3 3 2 6 4 2" xfId="15396" xr:uid="{00000000-0005-0000-0000-0000EA260000}"/>
    <cellStyle name="Note 3 3 2 6 5" xfId="11688" xr:uid="{00000000-0005-0000-0000-0000EB260000}"/>
    <cellStyle name="Note 3 3 3" xfId="3766" xr:uid="{00000000-0005-0000-0000-0000EC260000}"/>
    <cellStyle name="Note 3 3 4" xfId="4889" xr:uid="{00000000-0005-0000-0000-0000ED260000}"/>
    <cellStyle name="Note 3 4" xfId="2757" xr:uid="{00000000-0005-0000-0000-0000EE260000}"/>
    <cellStyle name="Note 3 4 2" xfId="3767" xr:uid="{00000000-0005-0000-0000-0000EF260000}"/>
    <cellStyle name="Note 3 4 3" xfId="5045" xr:uid="{00000000-0005-0000-0000-0000F0260000}"/>
    <cellStyle name="Note 3 5" xfId="3365" xr:uid="{00000000-0005-0000-0000-0000F1260000}"/>
    <cellStyle name="Note 3 5 2" xfId="3768" xr:uid="{00000000-0005-0000-0000-0000F2260000}"/>
    <cellStyle name="Note 3 5 2 2" xfId="6169" xr:uid="{00000000-0005-0000-0000-0000F3260000}"/>
    <cellStyle name="Note 3 5 2 2 2" xfId="7065" xr:uid="{00000000-0005-0000-0000-0000F4260000}"/>
    <cellStyle name="Note 3 5 2 2 2 2" xfId="9310" xr:uid="{00000000-0005-0000-0000-0000F5260000}"/>
    <cellStyle name="Note 3 5 2 2 2 2 2" xfId="14897" xr:uid="{00000000-0005-0000-0000-0000F6260000}"/>
    <cellStyle name="Note 3 5 2 2 2 3" xfId="10980" xr:uid="{00000000-0005-0000-0000-0000F7260000}"/>
    <cellStyle name="Note 3 5 2 2 2 3 2" xfId="16567" xr:uid="{00000000-0005-0000-0000-0000F8260000}"/>
    <cellStyle name="Note 3 5 2 2 2 4" xfId="12859" xr:uid="{00000000-0005-0000-0000-0000F9260000}"/>
    <cellStyle name="Note 3 5 2 2 3" xfId="8417" xr:uid="{00000000-0005-0000-0000-0000FA260000}"/>
    <cellStyle name="Note 3 5 2 2 3 2" xfId="14004" xr:uid="{00000000-0005-0000-0000-0000FB260000}"/>
    <cellStyle name="Note 3 5 2 2 4" xfId="10087" xr:uid="{00000000-0005-0000-0000-0000FC260000}"/>
    <cellStyle name="Note 3 5 2 2 4 2" xfId="15674" xr:uid="{00000000-0005-0000-0000-0000FD260000}"/>
    <cellStyle name="Note 3 5 2 2 5" xfId="11966" xr:uid="{00000000-0005-0000-0000-0000FE260000}"/>
    <cellStyle name="Note 3 5 2 3" xfId="6213" xr:uid="{00000000-0005-0000-0000-0000FF260000}"/>
    <cellStyle name="Note 3 5 2 3 2" xfId="7109" xr:uid="{00000000-0005-0000-0000-000000270000}"/>
    <cellStyle name="Note 3 5 2 3 2 2" xfId="9354" xr:uid="{00000000-0005-0000-0000-000001270000}"/>
    <cellStyle name="Note 3 5 2 3 2 2 2" xfId="14941" xr:uid="{00000000-0005-0000-0000-000002270000}"/>
    <cellStyle name="Note 3 5 2 3 2 3" xfId="11024" xr:uid="{00000000-0005-0000-0000-000003270000}"/>
    <cellStyle name="Note 3 5 2 3 2 3 2" xfId="16611" xr:uid="{00000000-0005-0000-0000-000004270000}"/>
    <cellStyle name="Note 3 5 2 3 2 4" xfId="12903" xr:uid="{00000000-0005-0000-0000-000005270000}"/>
    <cellStyle name="Note 3 5 2 3 3" xfId="8461" xr:uid="{00000000-0005-0000-0000-000006270000}"/>
    <cellStyle name="Note 3 5 2 3 3 2" xfId="14048" xr:uid="{00000000-0005-0000-0000-000007270000}"/>
    <cellStyle name="Note 3 5 2 3 4" xfId="10131" xr:uid="{00000000-0005-0000-0000-000008270000}"/>
    <cellStyle name="Note 3 5 2 3 4 2" xfId="15718" xr:uid="{00000000-0005-0000-0000-000009270000}"/>
    <cellStyle name="Note 3 5 2 3 5" xfId="12010" xr:uid="{00000000-0005-0000-0000-00000A270000}"/>
    <cellStyle name="Note 3 5 2 4" xfId="6259" xr:uid="{00000000-0005-0000-0000-00000B270000}"/>
    <cellStyle name="Note 3 5 2 4 2" xfId="7155" xr:uid="{00000000-0005-0000-0000-00000C270000}"/>
    <cellStyle name="Note 3 5 2 4 2 2" xfId="9400" xr:uid="{00000000-0005-0000-0000-00000D270000}"/>
    <cellStyle name="Note 3 5 2 4 2 2 2" xfId="14987" xr:uid="{00000000-0005-0000-0000-00000E270000}"/>
    <cellStyle name="Note 3 5 2 4 2 3" xfId="11070" xr:uid="{00000000-0005-0000-0000-00000F270000}"/>
    <cellStyle name="Note 3 5 2 4 2 3 2" xfId="16657" xr:uid="{00000000-0005-0000-0000-000010270000}"/>
    <cellStyle name="Note 3 5 2 4 2 4" xfId="12949" xr:uid="{00000000-0005-0000-0000-000011270000}"/>
    <cellStyle name="Note 3 5 2 4 3" xfId="8507" xr:uid="{00000000-0005-0000-0000-000012270000}"/>
    <cellStyle name="Note 3 5 2 4 3 2" xfId="14094" xr:uid="{00000000-0005-0000-0000-000013270000}"/>
    <cellStyle name="Note 3 5 2 4 4" xfId="10177" xr:uid="{00000000-0005-0000-0000-000014270000}"/>
    <cellStyle name="Note 3 5 2 4 4 2" xfId="15764" xr:uid="{00000000-0005-0000-0000-000015270000}"/>
    <cellStyle name="Note 3 5 2 4 5" xfId="12056" xr:uid="{00000000-0005-0000-0000-000016270000}"/>
    <cellStyle name="Note 3 5 2 5" xfId="6290" xr:uid="{00000000-0005-0000-0000-000017270000}"/>
    <cellStyle name="Note 3 5 2 5 2" xfId="7186" xr:uid="{00000000-0005-0000-0000-000018270000}"/>
    <cellStyle name="Note 3 5 2 5 2 2" xfId="9431" xr:uid="{00000000-0005-0000-0000-000019270000}"/>
    <cellStyle name="Note 3 5 2 5 2 2 2" xfId="15018" xr:uid="{00000000-0005-0000-0000-00001A270000}"/>
    <cellStyle name="Note 3 5 2 5 2 3" xfId="11101" xr:uid="{00000000-0005-0000-0000-00001B270000}"/>
    <cellStyle name="Note 3 5 2 5 2 3 2" xfId="16688" xr:uid="{00000000-0005-0000-0000-00001C270000}"/>
    <cellStyle name="Note 3 5 2 5 2 4" xfId="12980" xr:uid="{00000000-0005-0000-0000-00001D270000}"/>
    <cellStyle name="Note 3 5 2 5 3" xfId="8538" xr:uid="{00000000-0005-0000-0000-00001E270000}"/>
    <cellStyle name="Note 3 5 2 5 3 2" xfId="14125" xr:uid="{00000000-0005-0000-0000-00001F270000}"/>
    <cellStyle name="Note 3 5 2 5 4" xfId="10208" xr:uid="{00000000-0005-0000-0000-000020270000}"/>
    <cellStyle name="Note 3 5 2 5 4 2" xfId="15795" xr:uid="{00000000-0005-0000-0000-000021270000}"/>
    <cellStyle name="Note 3 5 2 5 5" xfId="12087" xr:uid="{00000000-0005-0000-0000-000022270000}"/>
    <cellStyle name="Note 3 5 2 6" xfId="5430" xr:uid="{00000000-0005-0000-0000-000023270000}"/>
    <cellStyle name="Note 3 5 2 6 2" xfId="6350" xr:uid="{00000000-0005-0000-0000-000024270000}"/>
    <cellStyle name="Note 3 5 2 6 2 2" xfId="8595" xr:uid="{00000000-0005-0000-0000-000025270000}"/>
    <cellStyle name="Note 3 5 2 6 2 2 2" xfId="14182" xr:uid="{00000000-0005-0000-0000-000026270000}"/>
    <cellStyle name="Note 3 5 2 6 2 3" xfId="10265" xr:uid="{00000000-0005-0000-0000-000027270000}"/>
    <cellStyle name="Note 3 5 2 6 2 3 2" xfId="15852" xr:uid="{00000000-0005-0000-0000-000028270000}"/>
    <cellStyle name="Note 3 5 2 6 2 4" xfId="12144" xr:uid="{00000000-0005-0000-0000-000029270000}"/>
    <cellStyle name="Note 3 5 2 6 3" xfId="7702" xr:uid="{00000000-0005-0000-0000-00002A270000}"/>
    <cellStyle name="Note 3 5 2 6 3 2" xfId="13289" xr:uid="{00000000-0005-0000-0000-00002B270000}"/>
    <cellStyle name="Note 3 5 2 6 4" xfId="7442" xr:uid="{00000000-0005-0000-0000-00002C270000}"/>
    <cellStyle name="Note 3 5 2 6 4 2" xfId="13038" xr:uid="{00000000-0005-0000-0000-00002D270000}"/>
    <cellStyle name="Note 3 5 2 6 5" xfId="11255" xr:uid="{00000000-0005-0000-0000-00002E270000}"/>
    <cellStyle name="Note 3 5 3" xfId="6059" xr:uid="{00000000-0005-0000-0000-00002F270000}"/>
    <cellStyle name="Note 3 5 3 2" xfId="6957" xr:uid="{00000000-0005-0000-0000-000030270000}"/>
    <cellStyle name="Note 3 5 3 2 2" xfId="9202" xr:uid="{00000000-0005-0000-0000-000031270000}"/>
    <cellStyle name="Note 3 5 3 2 2 2" xfId="14789" xr:uid="{00000000-0005-0000-0000-000032270000}"/>
    <cellStyle name="Note 3 5 3 2 3" xfId="10872" xr:uid="{00000000-0005-0000-0000-000033270000}"/>
    <cellStyle name="Note 3 5 3 2 3 2" xfId="16459" xr:uid="{00000000-0005-0000-0000-000034270000}"/>
    <cellStyle name="Note 3 5 3 2 4" xfId="12751" xr:uid="{00000000-0005-0000-0000-000035270000}"/>
    <cellStyle name="Note 3 5 3 3" xfId="8309" xr:uid="{00000000-0005-0000-0000-000036270000}"/>
    <cellStyle name="Note 3 5 3 3 2" xfId="13896" xr:uid="{00000000-0005-0000-0000-000037270000}"/>
    <cellStyle name="Note 3 5 3 4" xfId="9979" xr:uid="{00000000-0005-0000-0000-000038270000}"/>
    <cellStyle name="Note 3 5 3 4 2" xfId="15566" xr:uid="{00000000-0005-0000-0000-000039270000}"/>
    <cellStyle name="Note 3 5 3 5" xfId="11858" xr:uid="{00000000-0005-0000-0000-00003A270000}"/>
    <cellStyle name="Note 3 5 4" xfId="5742" xr:uid="{00000000-0005-0000-0000-00003B270000}"/>
    <cellStyle name="Note 3 5 4 2" xfId="6650" xr:uid="{00000000-0005-0000-0000-00003C270000}"/>
    <cellStyle name="Note 3 5 4 2 2" xfId="8895" xr:uid="{00000000-0005-0000-0000-00003D270000}"/>
    <cellStyle name="Note 3 5 4 2 2 2" xfId="14482" xr:uid="{00000000-0005-0000-0000-00003E270000}"/>
    <cellStyle name="Note 3 5 4 2 3" xfId="10565" xr:uid="{00000000-0005-0000-0000-00003F270000}"/>
    <cellStyle name="Note 3 5 4 2 3 2" xfId="16152" xr:uid="{00000000-0005-0000-0000-000040270000}"/>
    <cellStyle name="Note 3 5 4 2 4" xfId="12444" xr:uid="{00000000-0005-0000-0000-000041270000}"/>
    <cellStyle name="Note 3 5 4 3" xfId="8002" xr:uid="{00000000-0005-0000-0000-000042270000}"/>
    <cellStyle name="Note 3 5 4 3 2" xfId="13589" xr:uid="{00000000-0005-0000-0000-000043270000}"/>
    <cellStyle name="Note 3 5 4 4" xfId="9672" xr:uid="{00000000-0005-0000-0000-000044270000}"/>
    <cellStyle name="Note 3 5 4 4 2" xfId="15259" xr:uid="{00000000-0005-0000-0000-000045270000}"/>
    <cellStyle name="Note 3 5 4 5" xfId="11551" xr:uid="{00000000-0005-0000-0000-000046270000}"/>
    <cellStyle name="Note 3 5 5" xfId="5501" xr:uid="{00000000-0005-0000-0000-000047270000}"/>
    <cellStyle name="Note 3 5 5 2" xfId="6420" xr:uid="{00000000-0005-0000-0000-000048270000}"/>
    <cellStyle name="Note 3 5 5 2 2" xfId="8665" xr:uid="{00000000-0005-0000-0000-000049270000}"/>
    <cellStyle name="Note 3 5 5 2 2 2" xfId="14252" xr:uid="{00000000-0005-0000-0000-00004A270000}"/>
    <cellStyle name="Note 3 5 5 2 3" xfId="10335" xr:uid="{00000000-0005-0000-0000-00004B270000}"/>
    <cellStyle name="Note 3 5 5 2 3 2" xfId="15922" xr:uid="{00000000-0005-0000-0000-00004C270000}"/>
    <cellStyle name="Note 3 5 5 2 4" xfId="12214" xr:uid="{00000000-0005-0000-0000-00004D270000}"/>
    <cellStyle name="Note 3 5 5 3" xfId="7772" xr:uid="{00000000-0005-0000-0000-00004E270000}"/>
    <cellStyle name="Note 3 5 5 3 2" xfId="13359" xr:uid="{00000000-0005-0000-0000-00004F270000}"/>
    <cellStyle name="Note 3 5 5 4" xfId="7532" xr:uid="{00000000-0005-0000-0000-000050270000}"/>
    <cellStyle name="Note 3 5 5 4 2" xfId="13127" xr:uid="{00000000-0005-0000-0000-000051270000}"/>
    <cellStyle name="Note 3 5 5 5" xfId="11325" xr:uid="{00000000-0005-0000-0000-000052270000}"/>
    <cellStyle name="Note 3 5 6" xfId="5875" xr:uid="{00000000-0005-0000-0000-000053270000}"/>
    <cellStyle name="Note 3 5 6 2" xfId="6778" xr:uid="{00000000-0005-0000-0000-000054270000}"/>
    <cellStyle name="Note 3 5 6 2 2" xfId="9023" xr:uid="{00000000-0005-0000-0000-000055270000}"/>
    <cellStyle name="Note 3 5 6 2 2 2" xfId="14610" xr:uid="{00000000-0005-0000-0000-000056270000}"/>
    <cellStyle name="Note 3 5 6 2 3" xfId="10693" xr:uid="{00000000-0005-0000-0000-000057270000}"/>
    <cellStyle name="Note 3 5 6 2 3 2" xfId="16280" xr:uid="{00000000-0005-0000-0000-000058270000}"/>
    <cellStyle name="Note 3 5 6 2 4" xfId="12572" xr:uid="{00000000-0005-0000-0000-000059270000}"/>
    <cellStyle name="Note 3 5 6 3" xfId="8130" xr:uid="{00000000-0005-0000-0000-00005A270000}"/>
    <cellStyle name="Note 3 5 6 3 2" xfId="13717" xr:uid="{00000000-0005-0000-0000-00005B270000}"/>
    <cellStyle name="Note 3 5 6 4" xfId="9800" xr:uid="{00000000-0005-0000-0000-00005C270000}"/>
    <cellStyle name="Note 3 5 6 4 2" xfId="15387" xr:uid="{00000000-0005-0000-0000-00005D270000}"/>
    <cellStyle name="Note 3 5 6 5" xfId="11679" xr:uid="{00000000-0005-0000-0000-00005E270000}"/>
    <cellStyle name="Note 3 5 7" xfId="6137" xr:uid="{00000000-0005-0000-0000-00005F270000}"/>
    <cellStyle name="Note 3 5 7 2" xfId="7035" xr:uid="{00000000-0005-0000-0000-000060270000}"/>
    <cellStyle name="Note 3 5 7 2 2" xfId="9280" xr:uid="{00000000-0005-0000-0000-000061270000}"/>
    <cellStyle name="Note 3 5 7 2 2 2" xfId="14867" xr:uid="{00000000-0005-0000-0000-000062270000}"/>
    <cellStyle name="Note 3 5 7 2 3" xfId="10950" xr:uid="{00000000-0005-0000-0000-000063270000}"/>
    <cellStyle name="Note 3 5 7 2 3 2" xfId="16537" xr:uid="{00000000-0005-0000-0000-000064270000}"/>
    <cellStyle name="Note 3 5 7 2 4" xfId="12829" xr:uid="{00000000-0005-0000-0000-000065270000}"/>
    <cellStyle name="Note 3 5 7 3" xfId="8387" xr:uid="{00000000-0005-0000-0000-000066270000}"/>
    <cellStyle name="Note 3 5 7 3 2" xfId="13974" xr:uid="{00000000-0005-0000-0000-000067270000}"/>
    <cellStyle name="Note 3 5 7 4" xfId="10057" xr:uid="{00000000-0005-0000-0000-000068270000}"/>
    <cellStyle name="Note 3 5 7 4 2" xfId="15644" xr:uid="{00000000-0005-0000-0000-000069270000}"/>
    <cellStyle name="Note 3 5 7 5" xfId="11936" xr:uid="{00000000-0005-0000-0000-00006A270000}"/>
    <cellStyle name="Note 3 5 8" xfId="5266" xr:uid="{00000000-0005-0000-0000-00006B270000}"/>
    <cellStyle name="Note 3 5 8 2" xfId="7654" xr:uid="{00000000-0005-0000-0000-00006C270000}"/>
    <cellStyle name="Note 3 5 8 2 2" xfId="13242" xr:uid="{00000000-0005-0000-0000-00006D270000}"/>
    <cellStyle name="Note 3 5 8 3" xfId="3899" xr:uid="{00000000-0005-0000-0000-00006E270000}"/>
    <cellStyle name="Note 3 5 8 3 2" xfId="11162" xr:uid="{00000000-0005-0000-0000-00006F270000}"/>
    <cellStyle name="Note 3 5 8 4" xfId="11208" xr:uid="{00000000-0005-0000-0000-000070270000}"/>
    <cellStyle name="Note 3 6" xfId="2331" xr:uid="{00000000-0005-0000-0000-000071270000}"/>
    <cellStyle name="Note 3 6 2" xfId="4715" xr:uid="{00000000-0005-0000-0000-000072270000}"/>
    <cellStyle name="Note 3 7" xfId="4470" xr:uid="{00000000-0005-0000-0000-000073270000}"/>
    <cellStyle name="Note 3 7 2" xfId="4273" xr:uid="{00000000-0005-0000-0000-000074270000}"/>
    <cellStyle name="Note 3 7 2 2" xfId="7550" xr:uid="{00000000-0005-0000-0000-000075270000}"/>
    <cellStyle name="Note 3 7 2 2 2" xfId="13144" xr:uid="{00000000-0005-0000-0000-000076270000}"/>
    <cellStyle name="Note 3 7 2 3" xfId="7520" xr:uid="{00000000-0005-0000-0000-000077270000}"/>
    <cellStyle name="Note 3 7 2 3 2" xfId="13116" xr:uid="{00000000-0005-0000-0000-000078270000}"/>
    <cellStyle name="Note 3 7 2 4" xfId="11174" xr:uid="{00000000-0005-0000-0000-000079270000}"/>
    <cellStyle name="Note 3 7 3" xfId="7559" xr:uid="{00000000-0005-0000-0000-00007A270000}"/>
    <cellStyle name="Note 3 7 3 2" xfId="13153" xr:uid="{00000000-0005-0000-0000-00007B270000}"/>
    <cellStyle name="Note 3 7 4" xfId="7631" xr:uid="{00000000-0005-0000-0000-00007C270000}"/>
    <cellStyle name="Note 3 7 4 2" xfId="13220" xr:uid="{00000000-0005-0000-0000-00007D270000}"/>
    <cellStyle name="Note 3 7 5" xfId="11183" xr:uid="{00000000-0005-0000-0000-00007E270000}"/>
    <cellStyle name="Note 3 8" xfId="5612" xr:uid="{00000000-0005-0000-0000-00007F270000}"/>
    <cellStyle name="Note 3 8 2" xfId="6527" xr:uid="{00000000-0005-0000-0000-000080270000}"/>
    <cellStyle name="Note 3 8 2 2" xfId="8772" xr:uid="{00000000-0005-0000-0000-000081270000}"/>
    <cellStyle name="Note 3 8 2 2 2" xfId="14359" xr:uid="{00000000-0005-0000-0000-000082270000}"/>
    <cellStyle name="Note 3 8 2 3" xfId="10442" xr:uid="{00000000-0005-0000-0000-000083270000}"/>
    <cellStyle name="Note 3 8 2 3 2" xfId="16029" xr:uid="{00000000-0005-0000-0000-000084270000}"/>
    <cellStyle name="Note 3 8 2 4" xfId="12321" xr:uid="{00000000-0005-0000-0000-000085270000}"/>
    <cellStyle name="Note 3 8 3" xfId="7879" xr:uid="{00000000-0005-0000-0000-000086270000}"/>
    <cellStyle name="Note 3 8 3 2" xfId="13466" xr:uid="{00000000-0005-0000-0000-000087270000}"/>
    <cellStyle name="Note 3 8 4" xfId="9549" xr:uid="{00000000-0005-0000-0000-000088270000}"/>
    <cellStyle name="Note 3 8 4 2" xfId="15136" xr:uid="{00000000-0005-0000-0000-000089270000}"/>
    <cellStyle name="Note 3 8 5" xfId="11430" xr:uid="{00000000-0005-0000-0000-00008A270000}"/>
    <cellStyle name="Note 3 9" xfId="6051" xr:uid="{00000000-0005-0000-0000-00008B270000}"/>
    <cellStyle name="Note 3 9 2" xfId="6949" xr:uid="{00000000-0005-0000-0000-00008C270000}"/>
    <cellStyle name="Note 3 9 2 2" xfId="9194" xr:uid="{00000000-0005-0000-0000-00008D270000}"/>
    <cellStyle name="Note 3 9 2 2 2" xfId="14781" xr:uid="{00000000-0005-0000-0000-00008E270000}"/>
    <cellStyle name="Note 3 9 2 3" xfId="10864" xr:uid="{00000000-0005-0000-0000-00008F270000}"/>
    <cellStyle name="Note 3 9 2 3 2" xfId="16451" xr:uid="{00000000-0005-0000-0000-000090270000}"/>
    <cellStyle name="Note 3 9 2 4" xfId="12743" xr:uid="{00000000-0005-0000-0000-000091270000}"/>
    <cellStyle name="Note 3 9 3" xfId="8301" xr:uid="{00000000-0005-0000-0000-000092270000}"/>
    <cellStyle name="Note 3 9 3 2" xfId="13888" xr:uid="{00000000-0005-0000-0000-000093270000}"/>
    <cellStyle name="Note 3 9 4" xfId="9971" xr:uid="{00000000-0005-0000-0000-000094270000}"/>
    <cellStyle name="Note 3 9 4 2" xfId="15558" xr:uid="{00000000-0005-0000-0000-000095270000}"/>
    <cellStyle name="Note 3 9 5" xfId="11850" xr:uid="{00000000-0005-0000-0000-000096270000}"/>
    <cellStyle name="Note 4" xfId="202" xr:uid="{00000000-0005-0000-0000-000097270000}"/>
    <cellStyle name="Note 4 10" xfId="6254" xr:uid="{00000000-0005-0000-0000-000098270000}"/>
    <cellStyle name="Note 4 10 2" xfId="7150" xr:uid="{00000000-0005-0000-0000-000099270000}"/>
    <cellStyle name="Note 4 10 2 2" xfId="9395" xr:uid="{00000000-0005-0000-0000-00009A270000}"/>
    <cellStyle name="Note 4 10 2 2 2" xfId="14982" xr:uid="{00000000-0005-0000-0000-00009B270000}"/>
    <cellStyle name="Note 4 10 2 3" xfId="11065" xr:uid="{00000000-0005-0000-0000-00009C270000}"/>
    <cellStyle name="Note 4 10 2 3 2" xfId="16652" xr:uid="{00000000-0005-0000-0000-00009D270000}"/>
    <cellStyle name="Note 4 10 2 4" xfId="12944" xr:uid="{00000000-0005-0000-0000-00009E270000}"/>
    <cellStyle name="Note 4 10 3" xfId="8502" xr:uid="{00000000-0005-0000-0000-00009F270000}"/>
    <cellStyle name="Note 4 10 3 2" xfId="14089" xr:uid="{00000000-0005-0000-0000-0000A0270000}"/>
    <cellStyle name="Note 4 10 4" xfId="10172" xr:uid="{00000000-0005-0000-0000-0000A1270000}"/>
    <cellStyle name="Note 4 10 4 2" xfId="15759" xr:uid="{00000000-0005-0000-0000-0000A2270000}"/>
    <cellStyle name="Note 4 10 5" xfId="12051" xr:uid="{00000000-0005-0000-0000-0000A3270000}"/>
    <cellStyle name="Note 4 11" xfId="6073" xr:uid="{00000000-0005-0000-0000-0000A4270000}"/>
    <cellStyle name="Note 4 11 2" xfId="6971" xr:uid="{00000000-0005-0000-0000-0000A5270000}"/>
    <cellStyle name="Note 4 11 2 2" xfId="9216" xr:uid="{00000000-0005-0000-0000-0000A6270000}"/>
    <cellStyle name="Note 4 11 2 2 2" xfId="14803" xr:uid="{00000000-0005-0000-0000-0000A7270000}"/>
    <cellStyle name="Note 4 11 2 3" xfId="10886" xr:uid="{00000000-0005-0000-0000-0000A8270000}"/>
    <cellStyle name="Note 4 11 2 3 2" xfId="16473" xr:uid="{00000000-0005-0000-0000-0000A9270000}"/>
    <cellStyle name="Note 4 11 2 4" xfId="12765" xr:uid="{00000000-0005-0000-0000-0000AA270000}"/>
    <cellStyle name="Note 4 11 3" xfId="8323" xr:uid="{00000000-0005-0000-0000-0000AB270000}"/>
    <cellStyle name="Note 4 11 3 2" xfId="13910" xr:uid="{00000000-0005-0000-0000-0000AC270000}"/>
    <cellStyle name="Note 4 11 4" xfId="9993" xr:uid="{00000000-0005-0000-0000-0000AD270000}"/>
    <cellStyle name="Note 4 11 4 2" xfId="15580" xr:uid="{00000000-0005-0000-0000-0000AE270000}"/>
    <cellStyle name="Note 4 11 5" xfId="11872" xr:uid="{00000000-0005-0000-0000-0000AF270000}"/>
    <cellStyle name="Note 4 12" xfId="1366" xr:uid="{00000000-0005-0000-0000-0000B0270000}"/>
    <cellStyle name="Note 4 12 2" xfId="11147" xr:uid="{00000000-0005-0000-0000-0000B1270000}"/>
    <cellStyle name="Note 4 2" xfId="1367" xr:uid="{00000000-0005-0000-0000-0000B2270000}"/>
    <cellStyle name="Note 4 2 2" xfId="3769" xr:uid="{00000000-0005-0000-0000-0000B3270000}"/>
    <cellStyle name="Note 4 2 3" xfId="2565" xr:uid="{00000000-0005-0000-0000-0000B4270000}"/>
    <cellStyle name="Note 4 2 3 2" xfId="4855" xr:uid="{00000000-0005-0000-0000-0000B5270000}"/>
    <cellStyle name="Note 4 2 4" xfId="5615" xr:uid="{00000000-0005-0000-0000-0000B6270000}"/>
    <cellStyle name="Note 4 2 4 2" xfId="6530" xr:uid="{00000000-0005-0000-0000-0000B7270000}"/>
    <cellStyle name="Note 4 2 4 2 2" xfId="8775" xr:uid="{00000000-0005-0000-0000-0000B8270000}"/>
    <cellStyle name="Note 4 2 4 2 2 2" xfId="14362" xr:uid="{00000000-0005-0000-0000-0000B9270000}"/>
    <cellStyle name="Note 4 2 4 2 3" xfId="10445" xr:uid="{00000000-0005-0000-0000-0000BA270000}"/>
    <cellStyle name="Note 4 2 4 2 3 2" xfId="16032" xr:uid="{00000000-0005-0000-0000-0000BB270000}"/>
    <cellStyle name="Note 4 2 4 2 4" xfId="12324" xr:uid="{00000000-0005-0000-0000-0000BC270000}"/>
    <cellStyle name="Note 4 2 4 3" xfId="7882" xr:uid="{00000000-0005-0000-0000-0000BD270000}"/>
    <cellStyle name="Note 4 2 4 3 2" xfId="13469" xr:uid="{00000000-0005-0000-0000-0000BE270000}"/>
    <cellStyle name="Note 4 2 4 4" xfId="9552" xr:uid="{00000000-0005-0000-0000-0000BF270000}"/>
    <cellStyle name="Note 4 2 4 4 2" xfId="15139" xr:uid="{00000000-0005-0000-0000-0000C0270000}"/>
    <cellStyle name="Note 4 2 4 5" xfId="11433" xr:uid="{00000000-0005-0000-0000-0000C1270000}"/>
    <cellStyle name="Note 4 2 5" xfId="5576" xr:uid="{00000000-0005-0000-0000-0000C2270000}"/>
    <cellStyle name="Note 4 2 5 2" xfId="6491" xr:uid="{00000000-0005-0000-0000-0000C3270000}"/>
    <cellStyle name="Note 4 2 5 2 2" xfId="8736" xr:uid="{00000000-0005-0000-0000-0000C4270000}"/>
    <cellStyle name="Note 4 2 5 2 2 2" xfId="14323" xr:uid="{00000000-0005-0000-0000-0000C5270000}"/>
    <cellStyle name="Note 4 2 5 2 3" xfId="10406" xr:uid="{00000000-0005-0000-0000-0000C6270000}"/>
    <cellStyle name="Note 4 2 5 2 3 2" xfId="15993" xr:uid="{00000000-0005-0000-0000-0000C7270000}"/>
    <cellStyle name="Note 4 2 5 2 4" xfId="12285" xr:uid="{00000000-0005-0000-0000-0000C8270000}"/>
    <cellStyle name="Note 4 2 5 3" xfId="7843" xr:uid="{00000000-0005-0000-0000-0000C9270000}"/>
    <cellStyle name="Note 4 2 5 3 2" xfId="13430" xr:uid="{00000000-0005-0000-0000-0000CA270000}"/>
    <cellStyle name="Note 4 2 5 4" xfId="9513" xr:uid="{00000000-0005-0000-0000-0000CB270000}"/>
    <cellStyle name="Note 4 2 5 4 2" xfId="15100" xr:uid="{00000000-0005-0000-0000-0000CC270000}"/>
    <cellStyle name="Note 4 2 5 5" xfId="11394" xr:uid="{00000000-0005-0000-0000-0000CD270000}"/>
    <cellStyle name="Note 4 2 6" xfId="5788" xr:uid="{00000000-0005-0000-0000-0000CE270000}"/>
    <cellStyle name="Note 4 2 6 2" xfId="6695" xr:uid="{00000000-0005-0000-0000-0000CF270000}"/>
    <cellStyle name="Note 4 2 6 2 2" xfId="8940" xr:uid="{00000000-0005-0000-0000-0000D0270000}"/>
    <cellStyle name="Note 4 2 6 2 2 2" xfId="14527" xr:uid="{00000000-0005-0000-0000-0000D1270000}"/>
    <cellStyle name="Note 4 2 6 2 3" xfId="10610" xr:uid="{00000000-0005-0000-0000-0000D2270000}"/>
    <cellStyle name="Note 4 2 6 2 3 2" xfId="16197" xr:uid="{00000000-0005-0000-0000-0000D3270000}"/>
    <cellStyle name="Note 4 2 6 2 4" xfId="12489" xr:uid="{00000000-0005-0000-0000-0000D4270000}"/>
    <cellStyle name="Note 4 2 6 3" xfId="8047" xr:uid="{00000000-0005-0000-0000-0000D5270000}"/>
    <cellStyle name="Note 4 2 6 3 2" xfId="13634" xr:uid="{00000000-0005-0000-0000-0000D6270000}"/>
    <cellStyle name="Note 4 2 6 4" xfId="9717" xr:uid="{00000000-0005-0000-0000-0000D7270000}"/>
    <cellStyle name="Note 4 2 6 4 2" xfId="15304" xr:uid="{00000000-0005-0000-0000-0000D8270000}"/>
    <cellStyle name="Note 4 2 6 5" xfId="11596" xr:uid="{00000000-0005-0000-0000-0000D9270000}"/>
    <cellStyle name="Note 4 2 7" xfId="5661" xr:uid="{00000000-0005-0000-0000-0000DA270000}"/>
    <cellStyle name="Note 4 2 7 2" xfId="6575" xr:uid="{00000000-0005-0000-0000-0000DB270000}"/>
    <cellStyle name="Note 4 2 7 2 2" xfId="8820" xr:uid="{00000000-0005-0000-0000-0000DC270000}"/>
    <cellStyle name="Note 4 2 7 2 2 2" xfId="14407" xr:uid="{00000000-0005-0000-0000-0000DD270000}"/>
    <cellStyle name="Note 4 2 7 2 3" xfId="10490" xr:uid="{00000000-0005-0000-0000-0000DE270000}"/>
    <cellStyle name="Note 4 2 7 2 3 2" xfId="16077" xr:uid="{00000000-0005-0000-0000-0000DF270000}"/>
    <cellStyle name="Note 4 2 7 2 4" xfId="12369" xr:uid="{00000000-0005-0000-0000-0000E0270000}"/>
    <cellStyle name="Note 4 2 7 3" xfId="7927" xr:uid="{00000000-0005-0000-0000-0000E1270000}"/>
    <cellStyle name="Note 4 2 7 3 2" xfId="13514" xr:uid="{00000000-0005-0000-0000-0000E2270000}"/>
    <cellStyle name="Note 4 2 7 4" xfId="9597" xr:uid="{00000000-0005-0000-0000-0000E3270000}"/>
    <cellStyle name="Note 4 2 7 4 2" xfId="15184" xr:uid="{00000000-0005-0000-0000-0000E4270000}"/>
    <cellStyle name="Note 4 2 7 5" xfId="11478" xr:uid="{00000000-0005-0000-0000-0000E5270000}"/>
    <cellStyle name="Note 4 2 8" xfId="5845" xr:uid="{00000000-0005-0000-0000-0000E6270000}"/>
    <cellStyle name="Note 4 2 8 2" xfId="6751" xr:uid="{00000000-0005-0000-0000-0000E7270000}"/>
    <cellStyle name="Note 4 2 8 2 2" xfId="8996" xr:uid="{00000000-0005-0000-0000-0000E8270000}"/>
    <cellStyle name="Note 4 2 8 2 2 2" xfId="14583" xr:uid="{00000000-0005-0000-0000-0000E9270000}"/>
    <cellStyle name="Note 4 2 8 2 3" xfId="10666" xr:uid="{00000000-0005-0000-0000-0000EA270000}"/>
    <cellStyle name="Note 4 2 8 2 3 2" xfId="16253" xr:uid="{00000000-0005-0000-0000-0000EB270000}"/>
    <cellStyle name="Note 4 2 8 2 4" xfId="12545" xr:uid="{00000000-0005-0000-0000-0000EC270000}"/>
    <cellStyle name="Note 4 2 8 3" xfId="8103" xr:uid="{00000000-0005-0000-0000-0000ED270000}"/>
    <cellStyle name="Note 4 2 8 3 2" xfId="13690" xr:uid="{00000000-0005-0000-0000-0000EE270000}"/>
    <cellStyle name="Note 4 2 8 4" xfId="9773" xr:uid="{00000000-0005-0000-0000-0000EF270000}"/>
    <cellStyle name="Note 4 2 8 4 2" xfId="15360" xr:uid="{00000000-0005-0000-0000-0000F0270000}"/>
    <cellStyle name="Note 4 2 8 5" xfId="11652" xr:uid="{00000000-0005-0000-0000-0000F1270000}"/>
    <cellStyle name="Note 4 2 9" xfId="4472" xr:uid="{00000000-0005-0000-0000-0000F2270000}"/>
    <cellStyle name="Note 4 2 9 2" xfId="7561" xr:uid="{00000000-0005-0000-0000-0000F3270000}"/>
    <cellStyle name="Note 4 2 9 2 2" xfId="13155" xr:uid="{00000000-0005-0000-0000-0000F4270000}"/>
    <cellStyle name="Note 4 2 9 3" xfId="7609" xr:uid="{00000000-0005-0000-0000-0000F5270000}"/>
    <cellStyle name="Note 4 2 9 3 2" xfId="13199" xr:uid="{00000000-0005-0000-0000-0000F6270000}"/>
    <cellStyle name="Note 4 2 9 4" xfId="11185" xr:uid="{00000000-0005-0000-0000-0000F7270000}"/>
    <cellStyle name="Note 4 3" xfId="2604" xr:uid="{00000000-0005-0000-0000-0000F8270000}"/>
    <cellStyle name="Note 4 3 2" xfId="4894" xr:uid="{00000000-0005-0000-0000-0000F9270000}"/>
    <cellStyle name="Note 4 4" xfId="2762" xr:uid="{00000000-0005-0000-0000-0000FA270000}"/>
    <cellStyle name="Note 4 4 2" xfId="5050" xr:uid="{00000000-0005-0000-0000-0000FB270000}"/>
    <cellStyle name="Note 4 5" xfId="3368" xr:uid="{00000000-0005-0000-0000-0000FC270000}"/>
    <cellStyle name="Note 4 5 2" xfId="6062" xr:uid="{00000000-0005-0000-0000-0000FD270000}"/>
    <cellStyle name="Note 4 5 2 2" xfId="6960" xr:uid="{00000000-0005-0000-0000-0000FE270000}"/>
    <cellStyle name="Note 4 5 2 2 2" xfId="9205" xr:uid="{00000000-0005-0000-0000-0000FF270000}"/>
    <cellStyle name="Note 4 5 2 2 2 2" xfId="14792" xr:uid="{00000000-0005-0000-0000-000000280000}"/>
    <cellStyle name="Note 4 5 2 2 3" xfId="10875" xr:uid="{00000000-0005-0000-0000-000001280000}"/>
    <cellStyle name="Note 4 5 2 2 3 2" xfId="16462" xr:uid="{00000000-0005-0000-0000-000002280000}"/>
    <cellStyle name="Note 4 5 2 2 4" xfId="12754" xr:uid="{00000000-0005-0000-0000-000003280000}"/>
    <cellStyle name="Note 4 5 2 3" xfId="8312" xr:uid="{00000000-0005-0000-0000-000004280000}"/>
    <cellStyle name="Note 4 5 2 3 2" xfId="13899" xr:uid="{00000000-0005-0000-0000-000005280000}"/>
    <cellStyle name="Note 4 5 2 4" xfId="9982" xr:uid="{00000000-0005-0000-0000-000006280000}"/>
    <cellStyle name="Note 4 5 2 4 2" xfId="15569" xr:uid="{00000000-0005-0000-0000-000007280000}"/>
    <cellStyle name="Note 4 5 2 5" xfId="11861" xr:uid="{00000000-0005-0000-0000-000008280000}"/>
    <cellStyle name="Note 4 5 3" xfId="6111" xr:uid="{00000000-0005-0000-0000-000009280000}"/>
    <cellStyle name="Note 4 5 3 2" xfId="7009" xr:uid="{00000000-0005-0000-0000-00000A280000}"/>
    <cellStyle name="Note 4 5 3 2 2" xfId="9254" xr:uid="{00000000-0005-0000-0000-00000B280000}"/>
    <cellStyle name="Note 4 5 3 2 2 2" xfId="14841" xr:uid="{00000000-0005-0000-0000-00000C280000}"/>
    <cellStyle name="Note 4 5 3 2 3" xfId="10924" xr:uid="{00000000-0005-0000-0000-00000D280000}"/>
    <cellStyle name="Note 4 5 3 2 3 2" xfId="16511" xr:uid="{00000000-0005-0000-0000-00000E280000}"/>
    <cellStyle name="Note 4 5 3 2 4" xfId="12803" xr:uid="{00000000-0005-0000-0000-00000F280000}"/>
    <cellStyle name="Note 4 5 3 3" xfId="8361" xr:uid="{00000000-0005-0000-0000-000010280000}"/>
    <cellStyle name="Note 4 5 3 3 2" xfId="13948" xr:uid="{00000000-0005-0000-0000-000011280000}"/>
    <cellStyle name="Note 4 5 3 4" xfId="10031" xr:uid="{00000000-0005-0000-0000-000012280000}"/>
    <cellStyle name="Note 4 5 3 4 2" xfId="15618" xr:uid="{00000000-0005-0000-0000-000013280000}"/>
    <cellStyle name="Note 4 5 3 5" xfId="11910" xr:uid="{00000000-0005-0000-0000-000014280000}"/>
    <cellStyle name="Note 4 5 4" xfId="5944" xr:uid="{00000000-0005-0000-0000-000015280000}"/>
    <cellStyle name="Note 4 5 4 2" xfId="6847" xr:uid="{00000000-0005-0000-0000-000016280000}"/>
    <cellStyle name="Note 4 5 4 2 2" xfId="9092" xr:uid="{00000000-0005-0000-0000-000017280000}"/>
    <cellStyle name="Note 4 5 4 2 2 2" xfId="14679" xr:uid="{00000000-0005-0000-0000-000018280000}"/>
    <cellStyle name="Note 4 5 4 2 3" xfId="10762" xr:uid="{00000000-0005-0000-0000-000019280000}"/>
    <cellStyle name="Note 4 5 4 2 3 2" xfId="16349" xr:uid="{00000000-0005-0000-0000-00001A280000}"/>
    <cellStyle name="Note 4 5 4 2 4" xfId="12641" xr:uid="{00000000-0005-0000-0000-00001B280000}"/>
    <cellStyle name="Note 4 5 4 3" xfId="8199" xr:uid="{00000000-0005-0000-0000-00001C280000}"/>
    <cellStyle name="Note 4 5 4 3 2" xfId="13786" xr:uid="{00000000-0005-0000-0000-00001D280000}"/>
    <cellStyle name="Note 4 5 4 4" xfId="9869" xr:uid="{00000000-0005-0000-0000-00001E280000}"/>
    <cellStyle name="Note 4 5 4 4 2" xfId="15456" xr:uid="{00000000-0005-0000-0000-00001F280000}"/>
    <cellStyle name="Note 4 5 4 5" xfId="11748" xr:uid="{00000000-0005-0000-0000-000020280000}"/>
    <cellStyle name="Note 4 5 5" xfId="6277" xr:uid="{00000000-0005-0000-0000-000021280000}"/>
    <cellStyle name="Note 4 5 5 2" xfId="7173" xr:uid="{00000000-0005-0000-0000-000022280000}"/>
    <cellStyle name="Note 4 5 5 2 2" xfId="9418" xr:uid="{00000000-0005-0000-0000-000023280000}"/>
    <cellStyle name="Note 4 5 5 2 2 2" xfId="15005" xr:uid="{00000000-0005-0000-0000-000024280000}"/>
    <cellStyle name="Note 4 5 5 2 3" xfId="11088" xr:uid="{00000000-0005-0000-0000-000025280000}"/>
    <cellStyle name="Note 4 5 5 2 3 2" xfId="16675" xr:uid="{00000000-0005-0000-0000-000026280000}"/>
    <cellStyle name="Note 4 5 5 2 4" xfId="12967" xr:uid="{00000000-0005-0000-0000-000027280000}"/>
    <cellStyle name="Note 4 5 5 3" xfId="8525" xr:uid="{00000000-0005-0000-0000-000028280000}"/>
    <cellStyle name="Note 4 5 5 3 2" xfId="14112" xr:uid="{00000000-0005-0000-0000-000029280000}"/>
    <cellStyle name="Note 4 5 5 4" xfId="10195" xr:uid="{00000000-0005-0000-0000-00002A280000}"/>
    <cellStyle name="Note 4 5 5 4 2" xfId="15782" xr:uid="{00000000-0005-0000-0000-00002B280000}"/>
    <cellStyle name="Note 4 5 5 5" xfId="12074" xr:uid="{00000000-0005-0000-0000-00002C280000}"/>
    <cellStyle name="Note 4 5 6" xfId="6320" xr:uid="{00000000-0005-0000-0000-00002D280000}"/>
    <cellStyle name="Note 4 5 6 2" xfId="7213" xr:uid="{00000000-0005-0000-0000-00002E280000}"/>
    <cellStyle name="Note 4 5 6 2 2" xfId="9458" xr:uid="{00000000-0005-0000-0000-00002F280000}"/>
    <cellStyle name="Note 4 5 6 2 2 2" xfId="15045" xr:uid="{00000000-0005-0000-0000-000030280000}"/>
    <cellStyle name="Note 4 5 6 2 3" xfId="11128" xr:uid="{00000000-0005-0000-0000-000031280000}"/>
    <cellStyle name="Note 4 5 6 2 3 2" xfId="16715" xr:uid="{00000000-0005-0000-0000-000032280000}"/>
    <cellStyle name="Note 4 5 6 2 4" xfId="13007" xr:uid="{00000000-0005-0000-0000-000033280000}"/>
    <cellStyle name="Note 4 5 6 3" xfId="8565" xr:uid="{00000000-0005-0000-0000-000034280000}"/>
    <cellStyle name="Note 4 5 6 3 2" xfId="14152" xr:uid="{00000000-0005-0000-0000-000035280000}"/>
    <cellStyle name="Note 4 5 6 4" xfId="10235" xr:uid="{00000000-0005-0000-0000-000036280000}"/>
    <cellStyle name="Note 4 5 6 4 2" xfId="15822" xr:uid="{00000000-0005-0000-0000-000037280000}"/>
    <cellStyle name="Note 4 5 6 5" xfId="12114" xr:uid="{00000000-0005-0000-0000-000038280000}"/>
    <cellStyle name="Note 4 6" xfId="2335" xr:uid="{00000000-0005-0000-0000-000039280000}"/>
    <cellStyle name="Note 4 6 2" xfId="4716" xr:uid="{00000000-0005-0000-0000-00003A280000}"/>
    <cellStyle name="Note 4 7" xfId="5614" xr:uid="{00000000-0005-0000-0000-00003B280000}"/>
    <cellStyle name="Note 4 7 2" xfId="6529" xr:uid="{00000000-0005-0000-0000-00003C280000}"/>
    <cellStyle name="Note 4 7 2 2" xfId="8774" xr:uid="{00000000-0005-0000-0000-00003D280000}"/>
    <cellStyle name="Note 4 7 2 2 2" xfId="14361" xr:uid="{00000000-0005-0000-0000-00003E280000}"/>
    <cellStyle name="Note 4 7 2 3" xfId="10444" xr:uid="{00000000-0005-0000-0000-00003F280000}"/>
    <cellStyle name="Note 4 7 2 3 2" xfId="16031" xr:uid="{00000000-0005-0000-0000-000040280000}"/>
    <cellStyle name="Note 4 7 2 4" xfId="12323" xr:uid="{00000000-0005-0000-0000-000041280000}"/>
    <cellStyle name="Note 4 7 3" xfId="7881" xr:uid="{00000000-0005-0000-0000-000042280000}"/>
    <cellStyle name="Note 4 7 3 2" xfId="13468" xr:uid="{00000000-0005-0000-0000-000043280000}"/>
    <cellStyle name="Note 4 7 4" xfId="9551" xr:uid="{00000000-0005-0000-0000-000044280000}"/>
    <cellStyle name="Note 4 7 4 2" xfId="15138" xr:uid="{00000000-0005-0000-0000-000045280000}"/>
    <cellStyle name="Note 4 7 5" xfId="11432" xr:uid="{00000000-0005-0000-0000-000046280000}"/>
    <cellStyle name="Note 4 8" xfId="6052" xr:uid="{00000000-0005-0000-0000-000047280000}"/>
    <cellStyle name="Note 4 8 2" xfId="6950" xr:uid="{00000000-0005-0000-0000-000048280000}"/>
    <cellStyle name="Note 4 8 2 2" xfId="9195" xr:uid="{00000000-0005-0000-0000-000049280000}"/>
    <cellStyle name="Note 4 8 2 2 2" xfId="14782" xr:uid="{00000000-0005-0000-0000-00004A280000}"/>
    <cellStyle name="Note 4 8 2 3" xfId="10865" xr:uid="{00000000-0005-0000-0000-00004B280000}"/>
    <cellStyle name="Note 4 8 2 3 2" xfId="16452" xr:uid="{00000000-0005-0000-0000-00004C280000}"/>
    <cellStyle name="Note 4 8 2 4" xfId="12744" xr:uid="{00000000-0005-0000-0000-00004D280000}"/>
    <cellStyle name="Note 4 8 3" xfId="8302" xr:uid="{00000000-0005-0000-0000-00004E280000}"/>
    <cellStyle name="Note 4 8 3 2" xfId="13889" xr:uid="{00000000-0005-0000-0000-00004F280000}"/>
    <cellStyle name="Note 4 8 4" xfId="9972" xr:uid="{00000000-0005-0000-0000-000050280000}"/>
    <cellStyle name="Note 4 8 4 2" xfId="15559" xr:uid="{00000000-0005-0000-0000-000051280000}"/>
    <cellStyle name="Note 4 8 5" xfId="11851" xr:uid="{00000000-0005-0000-0000-000052280000}"/>
    <cellStyle name="Note 4 9" xfId="5421" xr:uid="{00000000-0005-0000-0000-000053280000}"/>
    <cellStyle name="Note 4 9 2" xfId="6341" xr:uid="{00000000-0005-0000-0000-000054280000}"/>
    <cellStyle name="Note 4 9 2 2" xfId="8586" xr:uid="{00000000-0005-0000-0000-000055280000}"/>
    <cellStyle name="Note 4 9 2 2 2" xfId="14173" xr:uid="{00000000-0005-0000-0000-000056280000}"/>
    <cellStyle name="Note 4 9 2 3" xfId="10256" xr:uid="{00000000-0005-0000-0000-000057280000}"/>
    <cellStyle name="Note 4 9 2 3 2" xfId="15843" xr:uid="{00000000-0005-0000-0000-000058280000}"/>
    <cellStyle name="Note 4 9 2 4" xfId="12135" xr:uid="{00000000-0005-0000-0000-000059280000}"/>
    <cellStyle name="Note 4 9 3" xfId="7693" xr:uid="{00000000-0005-0000-0000-00005A280000}"/>
    <cellStyle name="Note 4 9 3 2" xfId="13280" xr:uid="{00000000-0005-0000-0000-00005B280000}"/>
    <cellStyle name="Note 4 9 4" xfId="7491" xr:uid="{00000000-0005-0000-0000-00005C280000}"/>
    <cellStyle name="Note 4 9 4 2" xfId="13087" xr:uid="{00000000-0005-0000-0000-00005D280000}"/>
    <cellStyle name="Note 4 9 5" xfId="11246" xr:uid="{00000000-0005-0000-0000-00005E280000}"/>
    <cellStyle name="Note 5" xfId="1368" xr:uid="{00000000-0005-0000-0000-00005F280000}"/>
    <cellStyle name="Note 5 10" xfId="5848" xr:uid="{00000000-0005-0000-0000-000060280000}"/>
    <cellStyle name="Note 5 10 2" xfId="6753" xr:uid="{00000000-0005-0000-0000-000061280000}"/>
    <cellStyle name="Note 5 10 2 2" xfId="8998" xr:uid="{00000000-0005-0000-0000-000062280000}"/>
    <cellStyle name="Note 5 10 2 2 2" xfId="14585" xr:uid="{00000000-0005-0000-0000-000063280000}"/>
    <cellStyle name="Note 5 10 2 3" xfId="10668" xr:uid="{00000000-0005-0000-0000-000064280000}"/>
    <cellStyle name="Note 5 10 2 3 2" xfId="16255" xr:uid="{00000000-0005-0000-0000-000065280000}"/>
    <cellStyle name="Note 5 10 2 4" xfId="12547" xr:uid="{00000000-0005-0000-0000-000066280000}"/>
    <cellStyle name="Note 5 10 3" xfId="8105" xr:uid="{00000000-0005-0000-0000-000067280000}"/>
    <cellStyle name="Note 5 10 3 2" xfId="13692" xr:uid="{00000000-0005-0000-0000-000068280000}"/>
    <cellStyle name="Note 5 10 4" xfId="9775" xr:uid="{00000000-0005-0000-0000-000069280000}"/>
    <cellStyle name="Note 5 10 4 2" xfId="15362" xr:uid="{00000000-0005-0000-0000-00006A280000}"/>
    <cellStyle name="Note 5 10 5" xfId="11654" xr:uid="{00000000-0005-0000-0000-00006B280000}"/>
    <cellStyle name="Note 5 2" xfId="2617" xr:uid="{00000000-0005-0000-0000-00006C280000}"/>
    <cellStyle name="Note 5 2 2" xfId="3370" xr:uid="{00000000-0005-0000-0000-00006D280000}"/>
    <cellStyle name="Note 5 2 2 2" xfId="6064" xr:uid="{00000000-0005-0000-0000-00006E280000}"/>
    <cellStyle name="Note 5 2 2 2 2" xfId="6962" xr:uid="{00000000-0005-0000-0000-00006F280000}"/>
    <cellStyle name="Note 5 2 2 2 2 2" xfId="9207" xr:uid="{00000000-0005-0000-0000-000070280000}"/>
    <cellStyle name="Note 5 2 2 2 2 2 2" xfId="14794" xr:uid="{00000000-0005-0000-0000-000071280000}"/>
    <cellStyle name="Note 5 2 2 2 2 3" xfId="10877" xr:uid="{00000000-0005-0000-0000-000072280000}"/>
    <cellStyle name="Note 5 2 2 2 2 3 2" xfId="16464" xr:uid="{00000000-0005-0000-0000-000073280000}"/>
    <cellStyle name="Note 5 2 2 2 2 4" xfId="12756" xr:uid="{00000000-0005-0000-0000-000074280000}"/>
    <cellStyle name="Note 5 2 2 2 3" xfId="8314" xr:uid="{00000000-0005-0000-0000-000075280000}"/>
    <cellStyle name="Note 5 2 2 2 3 2" xfId="13901" xr:uid="{00000000-0005-0000-0000-000076280000}"/>
    <cellStyle name="Note 5 2 2 2 4" xfId="9984" xr:uid="{00000000-0005-0000-0000-000077280000}"/>
    <cellStyle name="Note 5 2 2 2 4 2" xfId="15571" xr:uid="{00000000-0005-0000-0000-000078280000}"/>
    <cellStyle name="Note 5 2 2 2 5" xfId="11863" xr:uid="{00000000-0005-0000-0000-000079280000}"/>
    <cellStyle name="Note 5 2 2 3" xfId="5924" xr:uid="{00000000-0005-0000-0000-00007A280000}"/>
    <cellStyle name="Note 5 2 2 3 2" xfId="6827" xr:uid="{00000000-0005-0000-0000-00007B280000}"/>
    <cellStyle name="Note 5 2 2 3 2 2" xfId="9072" xr:uid="{00000000-0005-0000-0000-00007C280000}"/>
    <cellStyle name="Note 5 2 2 3 2 2 2" xfId="14659" xr:uid="{00000000-0005-0000-0000-00007D280000}"/>
    <cellStyle name="Note 5 2 2 3 2 3" xfId="10742" xr:uid="{00000000-0005-0000-0000-00007E280000}"/>
    <cellStyle name="Note 5 2 2 3 2 3 2" xfId="16329" xr:uid="{00000000-0005-0000-0000-00007F280000}"/>
    <cellStyle name="Note 5 2 2 3 2 4" xfId="12621" xr:uid="{00000000-0005-0000-0000-000080280000}"/>
    <cellStyle name="Note 5 2 2 3 3" xfId="8179" xr:uid="{00000000-0005-0000-0000-000081280000}"/>
    <cellStyle name="Note 5 2 2 3 3 2" xfId="13766" xr:uid="{00000000-0005-0000-0000-000082280000}"/>
    <cellStyle name="Note 5 2 2 3 4" xfId="9849" xr:uid="{00000000-0005-0000-0000-000083280000}"/>
    <cellStyle name="Note 5 2 2 3 4 2" xfId="15436" xr:uid="{00000000-0005-0000-0000-000084280000}"/>
    <cellStyle name="Note 5 2 2 3 5" xfId="11728" xr:uid="{00000000-0005-0000-0000-000085280000}"/>
    <cellStyle name="Note 5 2 2 4" xfId="6129" xr:uid="{00000000-0005-0000-0000-000086280000}"/>
    <cellStyle name="Note 5 2 2 4 2" xfId="7027" xr:uid="{00000000-0005-0000-0000-000087280000}"/>
    <cellStyle name="Note 5 2 2 4 2 2" xfId="9272" xr:uid="{00000000-0005-0000-0000-000088280000}"/>
    <cellStyle name="Note 5 2 2 4 2 2 2" xfId="14859" xr:uid="{00000000-0005-0000-0000-000089280000}"/>
    <cellStyle name="Note 5 2 2 4 2 3" xfId="10942" xr:uid="{00000000-0005-0000-0000-00008A280000}"/>
    <cellStyle name="Note 5 2 2 4 2 3 2" xfId="16529" xr:uid="{00000000-0005-0000-0000-00008B280000}"/>
    <cellStyle name="Note 5 2 2 4 2 4" xfId="12821" xr:uid="{00000000-0005-0000-0000-00008C280000}"/>
    <cellStyle name="Note 5 2 2 4 3" xfId="8379" xr:uid="{00000000-0005-0000-0000-00008D280000}"/>
    <cellStyle name="Note 5 2 2 4 3 2" xfId="13966" xr:uid="{00000000-0005-0000-0000-00008E280000}"/>
    <cellStyle name="Note 5 2 2 4 4" xfId="10049" xr:uid="{00000000-0005-0000-0000-00008F280000}"/>
    <cellStyle name="Note 5 2 2 4 4 2" xfId="15636" xr:uid="{00000000-0005-0000-0000-000090280000}"/>
    <cellStyle name="Note 5 2 2 4 5" xfId="11928" xr:uid="{00000000-0005-0000-0000-000091280000}"/>
    <cellStyle name="Note 5 2 2 5" xfId="5823" xr:uid="{00000000-0005-0000-0000-000092280000}"/>
    <cellStyle name="Note 5 2 2 5 2" xfId="6730" xr:uid="{00000000-0005-0000-0000-000093280000}"/>
    <cellStyle name="Note 5 2 2 5 2 2" xfId="8975" xr:uid="{00000000-0005-0000-0000-000094280000}"/>
    <cellStyle name="Note 5 2 2 5 2 2 2" xfId="14562" xr:uid="{00000000-0005-0000-0000-000095280000}"/>
    <cellStyle name="Note 5 2 2 5 2 3" xfId="10645" xr:uid="{00000000-0005-0000-0000-000096280000}"/>
    <cellStyle name="Note 5 2 2 5 2 3 2" xfId="16232" xr:uid="{00000000-0005-0000-0000-000097280000}"/>
    <cellStyle name="Note 5 2 2 5 2 4" xfId="12524" xr:uid="{00000000-0005-0000-0000-000098280000}"/>
    <cellStyle name="Note 5 2 2 5 3" xfId="8082" xr:uid="{00000000-0005-0000-0000-000099280000}"/>
    <cellStyle name="Note 5 2 2 5 3 2" xfId="13669" xr:uid="{00000000-0005-0000-0000-00009A280000}"/>
    <cellStyle name="Note 5 2 2 5 4" xfId="9752" xr:uid="{00000000-0005-0000-0000-00009B280000}"/>
    <cellStyle name="Note 5 2 2 5 4 2" xfId="15339" xr:uid="{00000000-0005-0000-0000-00009C280000}"/>
    <cellStyle name="Note 5 2 2 5 5" xfId="11631" xr:uid="{00000000-0005-0000-0000-00009D280000}"/>
    <cellStyle name="Note 5 2 2 6" xfId="5827" xr:uid="{00000000-0005-0000-0000-00009E280000}"/>
    <cellStyle name="Note 5 2 2 6 2" xfId="6734" xr:uid="{00000000-0005-0000-0000-00009F280000}"/>
    <cellStyle name="Note 5 2 2 6 2 2" xfId="8979" xr:uid="{00000000-0005-0000-0000-0000A0280000}"/>
    <cellStyle name="Note 5 2 2 6 2 2 2" xfId="14566" xr:uid="{00000000-0005-0000-0000-0000A1280000}"/>
    <cellStyle name="Note 5 2 2 6 2 3" xfId="10649" xr:uid="{00000000-0005-0000-0000-0000A2280000}"/>
    <cellStyle name="Note 5 2 2 6 2 3 2" xfId="16236" xr:uid="{00000000-0005-0000-0000-0000A3280000}"/>
    <cellStyle name="Note 5 2 2 6 2 4" xfId="12528" xr:uid="{00000000-0005-0000-0000-0000A4280000}"/>
    <cellStyle name="Note 5 2 2 6 3" xfId="8086" xr:uid="{00000000-0005-0000-0000-0000A5280000}"/>
    <cellStyle name="Note 5 2 2 6 3 2" xfId="13673" xr:uid="{00000000-0005-0000-0000-0000A6280000}"/>
    <cellStyle name="Note 5 2 2 6 4" xfId="9756" xr:uid="{00000000-0005-0000-0000-0000A7280000}"/>
    <cellStyle name="Note 5 2 2 6 4 2" xfId="15343" xr:uid="{00000000-0005-0000-0000-0000A8280000}"/>
    <cellStyle name="Note 5 2 2 6 5" xfId="11635" xr:uid="{00000000-0005-0000-0000-0000A9280000}"/>
    <cellStyle name="Note 5 2 2 7" xfId="5269" xr:uid="{00000000-0005-0000-0000-0000AA280000}"/>
    <cellStyle name="Note 5 2 2 7 2" xfId="7657" xr:uid="{00000000-0005-0000-0000-0000AB280000}"/>
    <cellStyle name="Note 5 2 2 7 2 2" xfId="13245" xr:uid="{00000000-0005-0000-0000-0000AC280000}"/>
    <cellStyle name="Note 5 2 2 7 3" xfId="7587" xr:uid="{00000000-0005-0000-0000-0000AD280000}"/>
    <cellStyle name="Note 5 2 2 7 3 2" xfId="13178" xr:uid="{00000000-0005-0000-0000-0000AE280000}"/>
    <cellStyle name="Note 5 2 2 7 4" xfId="11211" xr:uid="{00000000-0005-0000-0000-0000AF280000}"/>
    <cellStyle name="Note 5 2 3" xfId="4907" xr:uid="{00000000-0005-0000-0000-0000B0280000}"/>
    <cellStyle name="Note 5 3" xfId="2775" xr:uid="{00000000-0005-0000-0000-0000B1280000}"/>
    <cellStyle name="Note 5 3 2" xfId="3770" xr:uid="{00000000-0005-0000-0000-0000B2280000}"/>
    <cellStyle name="Note 5 3 2 2" xfId="6170" xr:uid="{00000000-0005-0000-0000-0000B3280000}"/>
    <cellStyle name="Note 5 3 2 2 2" xfId="7066" xr:uid="{00000000-0005-0000-0000-0000B4280000}"/>
    <cellStyle name="Note 5 3 2 2 2 2" xfId="9311" xr:uid="{00000000-0005-0000-0000-0000B5280000}"/>
    <cellStyle name="Note 5 3 2 2 2 2 2" xfId="14898" xr:uid="{00000000-0005-0000-0000-0000B6280000}"/>
    <cellStyle name="Note 5 3 2 2 2 3" xfId="10981" xr:uid="{00000000-0005-0000-0000-0000B7280000}"/>
    <cellStyle name="Note 5 3 2 2 2 3 2" xfId="16568" xr:uid="{00000000-0005-0000-0000-0000B8280000}"/>
    <cellStyle name="Note 5 3 2 2 2 4" xfId="12860" xr:uid="{00000000-0005-0000-0000-0000B9280000}"/>
    <cellStyle name="Note 5 3 2 2 3" xfId="8418" xr:uid="{00000000-0005-0000-0000-0000BA280000}"/>
    <cellStyle name="Note 5 3 2 2 3 2" xfId="14005" xr:uid="{00000000-0005-0000-0000-0000BB280000}"/>
    <cellStyle name="Note 5 3 2 2 4" xfId="10088" xr:uid="{00000000-0005-0000-0000-0000BC280000}"/>
    <cellStyle name="Note 5 3 2 2 4 2" xfId="15675" xr:uid="{00000000-0005-0000-0000-0000BD280000}"/>
    <cellStyle name="Note 5 3 2 2 5" xfId="11967" xr:uid="{00000000-0005-0000-0000-0000BE280000}"/>
    <cellStyle name="Note 5 3 2 3" xfId="6214" xr:uid="{00000000-0005-0000-0000-0000BF280000}"/>
    <cellStyle name="Note 5 3 2 3 2" xfId="7110" xr:uid="{00000000-0005-0000-0000-0000C0280000}"/>
    <cellStyle name="Note 5 3 2 3 2 2" xfId="9355" xr:uid="{00000000-0005-0000-0000-0000C1280000}"/>
    <cellStyle name="Note 5 3 2 3 2 2 2" xfId="14942" xr:uid="{00000000-0005-0000-0000-0000C2280000}"/>
    <cellStyle name="Note 5 3 2 3 2 3" xfId="11025" xr:uid="{00000000-0005-0000-0000-0000C3280000}"/>
    <cellStyle name="Note 5 3 2 3 2 3 2" xfId="16612" xr:uid="{00000000-0005-0000-0000-0000C4280000}"/>
    <cellStyle name="Note 5 3 2 3 2 4" xfId="12904" xr:uid="{00000000-0005-0000-0000-0000C5280000}"/>
    <cellStyle name="Note 5 3 2 3 3" xfId="8462" xr:uid="{00000000-0005-0000-0000-0000C6280000}"/>
    <cellStyle name="Note 5 3 2 3 3 2" xfId="14049" xr:uid="{00000000-0005-0000-0000-0000C7280000}"/>
    <cellStyle name="Note 5 3 2 3 4" xfId="10132" xr:uid="{00000000-0005-0000-0000-0000C8280000}"/>
    <cellStyle name="Note 5 3 2 3 4 2" xfId="15719" xr:uid="{00000000-0005-0000-0000-0000C9280000}"/>
    <cellStyle name="Note 5 3 2 3 5" xfId="12011" xr:uid="{00000000-0005-0000-0000-0000CA280000}"/>
    <cellStyle name="Note 5 3 2 4" xfId="6260" xr:uid="{00000000-0005-0000-0000-0000CB280000}"/>
    <cellStyle name="Note 5 3 2 4 2" xfId="7156" xr:uid="{00000000-0005-0000-0000-0000CC280000}"/>
    <cellStyle name="Note 5 3 2 4 2 2" xfId="9401" xr:uid="{00000000-0005-0000-0000-0000CD280000}"/>
    <cellStyle name="Note 5 3 2 4 2 2 2" xfId="14988" xr:uid="{00000000-0005-0000-0000-0000CE280000}"/>
    <cellStyle name="Note 5 3 2 4 2 3" xfId="11071" xr:uid="{00000000-0005-0000-0000-0000CF280000}"/>
    <cellStyle name="Note 5 3 2 4 2 3 2" xfId="16658" xr:uid="{00000000-0005-0000-0000-0000D0280000}"/>
    <cellStyle name="Note 5 3 2 4 2 4" xfId="12950" xr:uid="{00000000-0005-0000-0000-0000D1280000}"/>
    <cellStyle name="Note 5 3 2 4 3" xfId="8508" xr:uid="{00000000-0005-0000-0000-0000D2280000}"/>
    <cellStyle name="Note 5 3 2 4 3 2" xfId="14095" xr:uid="{00000000-0005-0000-0000-0000D3280000}"/>
    <cellStyle name="Note 5 3 2 4 4" xfId="10178" xr:uid="{00000000-0005-0000-0000-0000D4280000}"/>
    <cellStyle name="Note 5 3 2 4 4 2" xfId="15765" xr:uid="{00000000-0005-0000-0000-0000D5280000}"/>
    <cellStyle name="Note 5 3 2 4 5" xfId="12057" xr:uid="{00000000-0005-0000-0000-0000D6280000}"/>
    <cellStyle name="Note 5 3 2 5" xfId="6291" xr:uid="{00000000-0005-0000-0000-0000D7280000}"/>
    <cellStyle name="Note 5 3 2 5 2" xfId="7187" xr:uid="{00000000-0005-0000-0000-0000D8280000}"/>
    <cellStyle name="Note 5 3 2 5 2 2" xfId="9432" xr:uid="{00000000-0005-0000-0000-0000D9280000}"/>
    <cellStyle name="Note 5 3 2 5 2 2 2" xfId="15019" xr:uid="{00000000-0005-0000-0000-0000DA280000}"/>
    <cellStyle name="Note 5 3 2 5 2 3" xfId="11102" xr:uid="{00000000-0005-0000-0000-0000DB280000}"/>
    <cellStyle name="Note 5 3 2 5 2 3 2" xfId="16689" xr:uid="{00000000-0005-0000-0000-0000DC280000}"/>
    <cellStyle name="Note 5 3 2 5 2 4" xfId="12981" xr:uid="{00000000-0005-0000-0000-0000DD280000}"/>
    <cellStyle name="Note 5 3 2 5 3" xfId="8539" xr:uid="{00000000-0005-0000-0000-0000DE280000}"/>
    <cellStyle name="Note 5 3 2 5 3 2" xfId="14126" xr:uid="{00000000-0005-0000-0000-0000DF280000}"/>
    <cellStyle name="Note 5 3 2 5 4" xfId="10209" xr:uid="{00000000-0005-0000-0000-0000E0280000}"/>
    <cellStyle name="Note 5 3 2 5 4 2" xfId="15796" xr:uid="{00000000-0005-0000-0000-0000E1280000}"/>
    <cellStyle name="Note 5 3 2 5 5" xfId="12088" xr:uid="{00000000-0005-0000-0000-0000E2280000}"/>
    <cellStyle name="Note 5 3 2 6" xfId="5682" xr:uid="{00000000-0005-0000-0000-0000E3280000}"/>
    <cellStyle name="Note 5 3 2 6 2" xfId="6593" xr:uid="{00000000-0005-0000-0000-0000E4280000}"/>
    <cellStyle name="Note 5 3 2 6 2 2" xfId="8838" xr:uid="{00000000-0005-0000-0000-0000E5280000}"/>
    <cellStyle name="Note 5 3 2 6 2 2 2" xfId="14425" xr:uid="{00000000-0005-0000-0000-0000E6280000}"/>
    <cellStyle name="Note 5 3 2 6 2 3" xfId="10508" xr:uid="{00000000-0005-0000-0000-0000E7280000}"/>
    <cellStyle name="Note 5 3 2 6 2 3 2" xfId="16095" xr:uid="{00000000-0005-0000-0000-0000E8280000}"/>
    <cellStyle name="Note 5 3 2 6 2 4" xfId="12387" xr:uid="{00000000-0005-0000-0000-0000E9280000}"/>
    <cellStyle name="Note 5 3 2 6 3" xfId="7945" xr:uid="{00000000-0005-0000-0000-0000EA280000}"/>
    <cellStyle name="Note 5 3 2 6 3 2" xfId="13532" xr:uid="{00000000-0005-0000-0000-0000EB280000}"/>
    <cellStyle name="Note 5 3 2 6 4" xfId="9615" xr:uid="{00000000-0005-0000-0000-0000EC280000}"/>
    <cellStyle name="Note 5 3 2 6 4 2" xfId="15202" xr:uid="{00000000-0005-0000-0000-0000ED280000}"/>
    <cellStyle name="Note 5 3 2 6 5" xfId="11496" xr:uid="{00000000-0005-0000-0000-0000EE280000}"/>
    <cellStyle name="Note 5 3 3" xfId="5063" xr:uid="{00000000-0005-0000-0000-0000EF280000}"/>
    <cellStyle name="Note 5 4" xfId="3369" xr:uid="{00000000-0005-0000-0000-0000F0280000}"/>
    <cellStyle name="Note 5 4 2" xfId="6063" xr:uid="{00000000-0005-0000-0000-0000F1280000}"/>
    <cellStyle name="Note 5 4 2 2" xfId="6961" xr:uid="{00000000-0005-0000-0000-0000F2280000}"/>
    <cellStyle name="Note 5 4 2 2 2" xfId="9206" xr:uid="{00000000-0005-0000-0000-0000F3280000}"/>
    <cellStyle name="Note 5 4 2 2 2 2" xfId="14793" xr:uid="{00000000-0005-0000-0000-0000F4280000}"/>
    <cellStyle name="Note 5 4 2 2 3" xfId="10876" xr:uid="{00000000-0005-0000-0000-0000F5280000}"/>
    <cellStyle name="Note 5 4 2 2 3 2" xfId="16463" xr:uid="{00000000-0005-0000-0000-0000F6280000}"/>
    <cellStyle name="Note 5 4 2 2 4" xfId="12755" xr:uid="{00000000-0005-0000-0000-0000F7280000}"/>
    <cellStyle name="Note 5 4 2 3" xfId="8313" xr:uid="{00000000-0005-0000-0000-0000F8280000}"/>
    <cellStyle name="Note 5 4 2 3 2" xfId="13900" xr:uid="{00000000-0005-0000-0000-0000F9280000}"/>
    <cellStyle name="Note 5 4 2 4" xfId="9983" xr:uid="{00000000-0005-0000-0000-0000FA280000}"/>
    <cellStyle name="Note 5 4 2 4 2" xfId="15570" xr:uid="{00000000-0005-0000-0000-0000FB280000}"/>
    <cellStyle name="Note 5 4 2 5" xfId="11862" xr:uid="{00000000-0005-0000-0000-0000FC280000}"/>
    <cellStyle name="Note 5 4 3" xfId="5956" xr:uid="{00000000-0005-0000-0000-0000FD280000}"/>
    <cellStyle name="Note 5 4 3 2" xfId="6859" xr:uid="{00000000-0005-0000-0000-0000FE280000}"/>
    <cellStyle name="Note 5 4 3 2 2" xfId="9104" xr:uid="{00000000-0005-0000-0000-0000FF280000}"/>
    <cellStyle name="Note 5 4 3 2 2 2" xfId="14691" xr:uid="{00000000-0005-0000-0000-000000290000}"/>
    <cellStyle name="Note 5 4 3 2 3" xfId="10774" xr:uid="{00000000-0005-0000-0000-000001290000}"/>
    <cellStyle name="Note 5 4 3 2 3 2" xfId="16361" xr:uid="{00000000-0005-0000-0000-000002290000}"/>
    <cellStyle name="Note 5 4 3 2 4" xfId="12653" xr:uid="{00000000-0005-0000-0000-000003290000}"/>
    <cellStyle name="Note 5 4 3 3" xfId="8211" xr:uid="{00000000-0005-0000-0000-000004290000}"/>
    <cellStyle name="Note 5 4 3 3 2" xfId="13798" xr:uid="{00000000-0005-0000-0000-000005290000}"/>
    <cellStyle name="Note 5 4 3 4" xfId="9881" xr:uid="{00000000-0005-0000-0000-000006290000}"/>
    <cellStyle name="Note 5 4 3 4 2" xfId="15468" xr:uid="{00000000-0005-0000-0000-000007290000}"/>
    <cellStyle name="Note 5 4 3 5" xfId="11760" xr:uid="{00000000-0005-0000-0000-000008290000}"/>
    <cellStyle name="Note 5 4 4" xfId="6123" xr:uid="{00000000-0005-0000-0000-000009290000}"/>
    <cellStyle name="Note 5 4 4 2" xfId="7021" xr:uid="{00000000-0005-0000-0000-00000A290000}"/>
    <cellStyle name="Note 5 4 4 2 2" xfId="9266" xr:uid="{00000000-0005-0000-0000-00000B290000}"/>
    <cellStyle name="Note 5 4 4 2 2 2" xfId="14853" xr:uid="{00000000-0005-0000-0000-00000C290000}"/>
    <cellStyle name="Note 5 4 4 2 3" xfId="10936" xr:uid="{00000000-0005-0000-0000-00000D290000}"/>
    <cellStyle name="Note 5 4 4 2 3 2" xfId="16523" xr:uid="{00000000-0005-0000-0000-00000E290000}"/>
    <cellStyle name="Note 5 4 4 2 4" xfId="12815" xr:uid="{00000000-0005-0000-0000-00000F290000}"/>
    <cellStyle name="Note 5 4 4 3" xfId="8373" xr:uid="{00000000-0005-0000-0000-000010290000}"/>
    <cellStyle name="Note 5 4 4 3 2" xfId="13960" xr:uid="{00000000-0005-0000-0000-000011290000}"/>
    <cellStyle name="Note 5 4 4 4" xfId="10043" xr:uid="{00000000-0005-0000-0000-000012290000}"/>
    <cellStyle name="Note 5 4 4 4 2" xfId="15630" xr:uid="{00000000-0005-0000-0000-000013290000}"/>
    <cellStyle name="Note 5 4 4 5" xfId="11922" xr:uid="{00000000-0005-0000-0000-000014290000}"/>
    <cellStyle name="Note 5 4 5" xfId="4051" xr:uid="{00000000-0005-0000-0000-000015290000}"/>
    <cellStyle name="Note 5 4 5 2" xfId="4566" xr:uid="{00000000-0005-0000-0000-000016290000}"/>
    <cellStyle name="Note 5 4 5 2 2" xfId="7565" xr:uid="{00000000-0005-0000-0000-000017290000}"/>
    <cellStyle name="Note 5 4 5 2 2 2" xfId="13158" xr:uid="{00000000-0005-0000-0000-000018290000}"/>
    <cellStyle name="Note 5 4 5 2 3" xfId="7606" xr:uid="{00000000-0005-0000-0000-000019290000}"/>
    <cellStyle name="Note 5 4 5 2 3 2" xfId="13196" xr:uid="{00000000-0005-0000-0000-00001A290000}"/>
    <cellStyle name="Note 5 4 5 2 4" xfId="11188" xr:uid="{00000000-0005-0000-0000-00001B290000}"/>
    <cellStyle name="Note 5 4 5 3" xfId="7540" xr:uid="{00000000-0005-0000-0000-00001C290000}"/>
    <cellStyle name="Note 5 4 5 3 2" xfId="13134" xr:uid="{00000000-0005-0000-0000-00001D290000}"/>
    <cellStyle name="Note 5 4 5 4" xfId="7512" xr:uid="{00000000-0005-0000-0000-00001E290000}"/>
    <cellStyle name="Note 5 4 5 4 2" xfId="13108" xr:uid="{00000000-0005-0000-0000-00001F290000}"/>
    <cellStyle name="Note 5 4 5 5" xfId="11169" xr:uid="{00000000-0005-0000-0000-000020290000}"/>
    <cellStyle name="Note 5 4 6" xfId="5829" xr:uid="{00000000-0005-0000-0000-000021290000}"/>
    <cellStyle name="Note 5 4 6 2" xfId="6736" xr:uid="{00000000-0005-0000-0000-000022290000}"/>
    <cellStyle name="Note 5 4 6 2 2" xfId="8981" xr:uid="{00000000-0005-0000-0000-000023290000}"/>
    <cellStyle name="Note 5 4 6 2 2 2" xfId="14568" xr:uid="{00000000-0005-0000-0000-000024290000}"/>
    <cellStyle name="Note 5 4 6 2 3" xfId="10651" xr:uid="{00000000-0005-0000-0000-000025290000}"/>
    <cellStyle name="Note 5 4 6 2 3 2" xfId="16238" xr:uid="{00000000-0005-0000-0000-000026290000}"/>
    <cellStyle name="Note 5 4 6 2 4" xfId="12530" xr:uid="{00000000-0005-0000-0000-000027290000}"/>
    <cellStyle name="Note 5 4 6 3" xfId="8088" xr:uid="{00000000-0005-0000-0000-000028290000}"/>
    <cellStyle name="Note 5 4 6 3 2" xfId="13675" xr:uid="{00000000-0005-0000-0000-000029290000}"/>
    <cellStyle name="Note 5 4 6 4" xfId="9758" xr:uid="{00000000-0005-0000-0000-00002A290000}"/>
    <cellStyle name="Note 5 4 6 4 2" xfId="15345" xr:uid="{00000000-0005-0000-0000-00002B290000}"/>
    <cellStyle name="Note 5 4 6 5" xfId="11637" xr:uid="{00000000-0005-0000-0000-00002C290000}"/>
    <cellStyle name="Note 5 4 7" xfId="5268" xr:uid="{00000000-0005-0000-0000-00002D290000}"/>
    <cellStyle name="Note 5 4 7 2" xfId="7656" xr:uid="{00000000-0005-0000-0000-00002E290000}"/>
    <cellStyle name="Note 5 4 7 2 2" xfId="13244" xr:uid="{00000000-0005-0000-0000-00002F290000}"/>
    <cellStyle name="Note 5 4 7 3" xfId="7546" xr:uid="{00000000-0005-0000-0000-000030290000}"/>
    <cellStyle name="Note 5 4 7 3 2" xfId="13140" xr:uid="{00000000-0005-0000-0000-000031290000}"/>
    <cellStyle name="Note 5 4 7 4" xfId="11210" xr:uid="{00000000-0005-0000-0000-000032290000}"/>
    <cellStyle name="Note 5 5" xfId="2351" xr:uid="{00000000-0005-0000-0000-000033290000}"/>
    <cellStyle name="Note 5 5 2" xfId="4721" xr:uid="{00000000-0005-0000-0000-000034290000}"/>
    <cellStyle name="Note 5 6" xfId="5616" xr:uid="{00000000-0005-0000-0000-000035290000}"/>
    <cellStyle name="Note 5 6 2" xfId="6531" xr:uid="{00000000-0005-0000-0000-000036290000}"/>
    <cellStyle name="Note 5 6 2 2" xfId="8776" xr:uid="{00000000-0005-0000-0000-000037290000}"/>
    <cellStyle name="Note 5 6 2 2 2" xfId="14363" xr:uid="{00000000-0005-0000-0000-000038290000}"/>
    <cellStyle name="Note 5 6 2 3" xfId="10446" xr:uid="{00000000-0005-0000-0000-000039290000}"/>
    <cellStyle name="Note 5 6 2 3 2" xfId="16033" xr:uid="{00000000-0005-0000-0000-00003A290000}"/>
    <cellStyle name="Note 5 6 2 4" xfId="12325" xr:uid="{00000000-0005-0000-0000-00003B290000}"/>
    <cellStyle name="Note 5 6 3" xfId="7883" xr:uid="{00000000-0005-0000-0000-00003C290000}"/>
    <cellStyle name="Note 5 6 3 2" xfId="13470" xr:uid="{00000000-0005-0000-0000-00003D290000}"/>
    <cellStyle name="Note 5 6 4" xfId="9553" xr:uid="{00000000-0005-0000-0000-00003E290000}"/>
    <cellStyle name="Note 5 6 4 2" xfId="15140" xr:uid="{00000000-0005-0000-0000-00003F290000}"/>
    <cellStyle name="Note 5 6 5" xfId="11434" xr:uid="{00000000-0005-0000-0000-000040290000}"/>
    <cellStyle name="Note 5 7" xfId="6048" xr:uid="{00000000-0005-0000-0000-000041290000}"/>
    <cellStyle name="Note 5 7 2" xfId="6946" xr:uid="{00000000-0005-0000-0000-000042290000}"/>
    <cellStyle name="Note 5 7 2 2" xfId="9191" xr:uid="{00000000-0005-0000-0000-000043290000}"/>
    <cellStyle name="Note 5 7 2 2 2" xfId="14778" xr:uid="{00000000-0005-0000-0000-000044290000}"/>
    <cellStyle name="Note 5 7 2 3" xfId="10861" xr:uid="{00000000-0005-0000-0000-000045290000}"/>
    <cellStyle name="Note 5 7 2 3 2" xfId="16448" xr:uid="{00000000-0005-0000-0000-000046290000}"/>
    <cellStyle name="Note 5 7 2 4" xfId="12740" xr:uid="{00000000-0005-0000-0000-000047290000}"/>
    <cellStyle name="Note 5 7 3" xfId="8298" xr:uid="{00000000-0005-0000-0000-000048290000}"/>
    <cellStyle name="Note 5 7 3 2" xfId="13885" xr:uid="{00000000-0005-0000-0000-000049290000}"/>
    <cellStyle name="Note 5 7 4" xfId="9968" xr:uid="{00000000-0005-0000-0000-00004A290000}"/>
    <cellStyle name="Note 5 7 4 2" xfId="15555" xr:uid="{00000000-0005-0000-0000-00004B290000}"/>
    <cellStyle name="Note 5 7 5" xfId="11847" xr:uid="{00000000-0005-0000-0000-00004C290000}"/>
    <cellStyle name="Note 5 8" xfId="6113" xr:uid="{00000000-0005-0000-0000-00004D290000}"/>
    <cellStyle name="Note 5 8 2" xfId="7011" xr:uid="{00000000-0005-0000-0000-00004E290000}"/>
    <cellStyle name="Note 5 8 2 2" xfId="9256" xr:uid="{00000000-0005-0000-0000-00004F290000}"/>
    <cellStyle name="Note 5 8 2 2 2" xfId="14843" xr:uid="{00000000-0005-0000-0000-000050290000}"/>
    <cellStyle name="Note 5 8 2 3" xfId="10926" xr:uid="{00000000-0005-0000-0000-000051290000}"/>
    <cellStyle name="Note 5 8 2 3 2" xfId="16513" xr:uid="{00000000-0005-0000-0000-000052290000}"/>
    <cellStyle name="Note 5 8 2 4" xfId="12805" xr:uid="{00000000-0005-0000-0000-000053290000}"/>
    <cellStyle name="Note 5 8 3" xfId="8363" xr:uid="{00000000-0005-0000-0000-000054290000}"/>
    <cellStyle name="Note 5 8 3 2" xfId="13950" xr:uid="{00000000-0005-0000-0000-000055290000}"/>
    <cellStyle name="Note 5 8 4" xfId="10033" xr:uid="{00000000-0005-0000-0000-000056290000}"/>
    <cellStyle name="Note 5 8 4 2" xfId="15620" xr:uid="{00000000-0005-0000-0000-000057290000}"/>
    <cellStyle name="Note 5 8 5" xfId="11912" xr:uid="{00000000-0005-0000-0000-000058290000}"/>
    <cellStyle name="Note 5 9" xfId="5697" xr:uid="{00000000-0005-0000-0000-000059290000}"/>
    <cellStyle name="Note 5 9 2" xfId="6607" xr:uid="{00000000-0005-0000-0000-00005A290000}"/>
    <cellStyle name="Note 5 9 2 2" xfId="8852" xr:uid="{00000000-0005-0000-0000-00005B290000}"/>
    <cellStyle name="Note 5 9 2 2 2" xfId="14439" xr:uid="{00000000-0005-0000-0000-00005C290000}"/>
    <cellStyle name="Note 5 9 2 3" xfId="10522" xr:uid="{00000000-0005-0000-0000-00005D290000}"/>
    <cellStyle name="Note 5 9 2 3 2" xfId="16109" xr:uid="{00000000-0005-0000-0000-00005E290000}"/>
    <cellStyle name="Note 5 9 2 4" xfId="12401" xr:uid="{00000000-0005-0000-0000-00005F290000}"/>
    <cellStyle name="Note 5 9 3" xfId="7959" xr:uid="{00000000-0005-0000-0000-000060290000}"/>
    <cellStyle name="Note 5 9 3 2" xfId="13546" xr:uid="{00000000-0005-0000-0000-000061290000}"/>
    <cellStyle name="Note 5 9 4" xfId="9629" xr:uid="{00000000-0005-0000-0000-000062290000}"/>
    <cellStyle name="Note 5 9 4 2" xfId="15216" xr:uid="{00000000-0005-0000-0000-000063290000}"/>
    <cellStyle name="Note 5 9 5" xfId="11510" xr:uid="{00000000-0005-0000-0000-000064290000}"/>
    <cellStyle name="Note 6" xfId="1884" xr:uid="{00000000-0005-0000-0000-000065290000}"/>
    <cellStyle name="Note 6 10" xfId="5516" xr:uid="{00000000-0005-0000-0000-000066290000}"/>
    <cellStyle name="Note 6 10 2" xfId="6435" xr:uid="{00000000-0005-0000-0000-000067290000}"/>
    <cellStyle name="Note 6 10 2 2" xfId="8680" xr:uid="{00000000-0005-0000-0000-000068290000}"/>
    <cellStyle name="Note 6 10 2 2 2" xfId="14267" xr:uid="{00000000-0005-0000-0000-000069290000}"/>
    <cellStyle name="Note 6 10 2 3" xfId="10350" xr:uid="{00000000-0005-0000-0000-00006A290000}"/>
    <cellStyle name="Note 6 10 2 3 2" xfId="15937" xr:uid="{00000000-0005-0000-0000-00006B290000}"/>
    <cellStyle name="Note 6 10 2 4" xfId="12229" xr:uid="{00000000-0005-0000-0000-00006C290000}"/>
    <cellStyle name="Note 6 10 3" xfId="7787" xr:uid="{00000000-0005-0000-0000-00006D290000}"/>
    <cellStyle name="Note 6 10 3 2" xfId="13374" xr:uid="{00000000-0005-0000-0000-00006E290000}"/>
    <cellStyle name="Note 6 10 4" xfId="7584" xr:uid="{00000000-0005-0000-0000-00006F290000}"/>
    <cellStyle name="Note 6 10 4 2" xfId="13175" xr:uid="{00000000-0005-0000-0000-000070290000}"/>
    <cellStyle name="Note 6 10 5" xfId="11340" xr:uid="{00000000-0005-0000-0000-000071290000}"/>
    <cellStyle name="Note 6 11" xfId="5966" xr:uid="{00000000-0005-0000-0000-000072290000}"/>
    <cellStyle name="Note 6 11 2" xfId="6868" xr:uid="{00000000-0005-0000-0000-000073290000}"/>
    <cellStyle name="Note 6 11 2 2" xfId="9113" xr:uid="{00000000-0005-0000-0000-000074290000}"/>
    <cellStyle name="Note 6 11 2 2 2" xfId="14700" xr:uid="{00000000-0005-0000-0000-000075290000}"/>
    <cellStyle name="Note 6 11 2 3" xfId="10783" xr:uid="{00000000-0005-0000-0000-000076290000}"/>
    <cellStyle name="Note 6 11 2 3 2" xfId="16370" xr:uid="{00000000-0005-0000-0000-000077290000}"/>
    <cellStyle name="Note 6 11 2 4" xfId="12662" xr:uid="{00000000-0005-0000-0000-000078290000}"/>
    <cellStyle name="Note 6 11 3" xfId="8220" xr:uid="{00000000-0005-0000-0000-000079290000}"/>
    <cellStyle name="Note 6 11 3 2" xfId="13807" xr:uid="{00000000-0005-0000-0000-00007A290000}"/>
    <cellStyle name="Note 6 11 4" xfId="9890" xr:uid="{00000000-0005-0000-0000-00007B290000}"/>
    <cellStyle name="Note 6 11 4 2" xfId="15477" xr:uid="{00000000-0005-0000-0000-00007C290000}"/>
    <cellStyle name="Note 6 11 5" xfId="11769" xr:uid="{00000000-0005-0000-0000-00007D290000}"/>
    <cellStyle name="Note 6 12" xfId="4633" xr:uid="{00000000-0005-0000-0000-00007E290000}"/>
    <cellStyle name="Note 6 12 2" xfId="7581" xr:uid="{00000000-0005-0000-0000-00007F290000}"/>
    <cellStyle name="Note 6 12 2 2" xfId="13174" xr:uid="{00000000-0005-0000-0000-000080290000}"/>
    <cellStyle name="Note 6 12 3" xfId="7528" xr:uid="{00000000-0005-0000-0000-000081290000}"/>
    <cellStyle name="Note 6 12 3 2" xfId="13123" xr:uid="{00000000-0005-0000-0000-000082290000}"/>
    <cellStyle name="Note 6 12 4" xfId="11204" xr:uid="{00000000-0005-0000-0000-000083290000}"/>
    <cellStyle name="Note 6 2" xfId="2632" xr:uid="{00000000-0005-0000-0000-000084290000}"/>
    <cellStyle name="Note 6 2 2" xfId="4922" xr:uid="{00000000-0005-0000-0000-000085290000}"/>
    <cellStyle name="Note 6 3" xfId="2790" xr:uid="{00000000-0005-0000-0000-000086290000}"/>
    <cellStyle name="Note 6 3 2" xfId="5078" xr:uid="{00000000-0005-0000-0000-000087290000}"/>
    <cellStyle name="Note 6 4" xfId="3371" xr:uid="{00000000-0005-0000-0000-000088290000}"/>
    <cellStyle name="Note 6 4 2" xfId="6065" xr:uid="{00000000-0005-0000-0000-000089290000}"/>
    <cellStyle name="Note 6 4 2 2" xfId="6963" xr:uid="{00000000-0005-0000-0000-00008A290000}"/>
    <cellStyle name="Note 6 4 2 2 2" xfId="9208" xr:uid="{00000000-0005-0000-0000-00008B290000}"/>
    <cellStyle name="Note 6 4 2 2 2 2" xfId="14795" xr:uid="{00000000-0005-0000-0000-00008C290000}"/>
    <cellStyle name="Note 6 4 2 2 3" xfId="10878" xr:uid="{00000000-0005-0000-0000-00008D290000}"/>
    <cellStyle name="Note 6 4 2 2 3 2" xfId="16465" xr:uid="{00000000-0005-0000-0000-00008E290000}"/>
    <cellStyle name="Note 6 4 2 2 4" xfId="12757" xr:uid="{00000000-0005-0000-0000-00008F290000}"/>
    <cellStyle name="Note 6 4 2 3" xfId="8315" xr:uid="{00000000-0005-0000-0000-000090290000}"/>
    <cellStyle name="Note 6 4 2 3 2" xfId="13902" xr:uid="{00000000-0005-0000-0000-000091290000}"/>
    <cellStyle name="Note 6 4 2 4" xfId="9985" xr:uid="{00000000-0005-0000-0000-000092290000}"/>
    <cellStyle name="Note 6 4 2 4 2" xfId="15572" xr:uid="{00000000-0005-0000-0000-000093290000}"/>
    <cellStyle name="Note 6 4 2 5" xfId="11864" xr:uid="{00000000-0005-0000-0000-000094290000}"/>
    <cellStyle name="Note 6 4 3" xfId="5893" xr:uid="{00000000-0005-0000-0000-000095290000}"/>
    <cellStyle name="Note 6 4 3 2" xfId="6796" xr:uid="{00000000-0005-0000-0000-000096290000}"/>
    <cellStyle name="Note 6 4 3 2 2" xfId="9041" xr:uid="{00000000-0005-0000-0000-000097290000}"/>
    <cellStyle name="Note 6 4 3 2 2 2" xfId="14628" xr:uid="{00000000-0005-0000-0000-000098290000}"/>
    <cellStyle name="Note 6 4 3 2 3" xfId="10711" xr:uid="{00000000-0005-0000-0000-000099290000}"/>
    <cellStyle name="Note 6 4 3 2 3 2" xfId="16298" xr:uid="{00000000-0005-0000-0000-00009A290000}"/>
    <cellStyle name="Note 6 4 3 2 4" xfId="12590" xr:uid="{00000000-0005-0000-0000-00009B290000}"/>
    <cellStyle name="Note 6 4 3 3" xfId="8148" xr:uid="{00000000-0005-0000-0000-00009C290000}"/>
    <cellStyle name="Note 6 4 3 3 2" xfId="13735" xr:uid="{00000000-0005-0000-0000-00009D290000}"/>
    <cellStyle name="Note 6 4 3 4" xfId="9818" xr:uid="{00000000-0005-0000-0000-00009E290000}"/>
    <cellStyle name="Note 6 4 3 4 2" xfId="15405" xr:uid="{00000000-0005-0000-0000-00009F290000}"/>
    <cellStyle name="Note 6 4 3 5" xfId="11697" xr:uid="{00000000-0005-0000-0000-0000A0290000}"/>
    <cellStyle name="Note 6 4 4" xfId="6001" xr:uid="{00000000-0005-0000-0000-0000A1290000}"/>
    <cellStyle name="Note 6 4 4 2" xfId="6901" xr:uid="{00000000-0005-0000-0000-0000A2290000}"/>
    <cellStyle name="Note 6 4 4 2 2" xfId="9146" xr:uid="{00000000-0005-0000-0000-0000A3290000}"/>
    <cellStyle name="Note 6 4 4 2 2 2" xfId="14733" xr:uid="{00000000-0005-0000-0000-0000A4290000}"/>
    <cellStyle name="Note 6 4 4 2 3" xfId="10816" xr:uid="{00000000-0005-0000-0000-0000A5290000}"/>
    <cellStyle name="Note 6 4 4 2 3 2" xfId="16403" xr:uid="{00000000-0005-0000-0000-0000A6290000}"/>
    <cellStyle name="Note 6 4 4 2 4" xfId="12695" xr:uid="{00000000-0005-0000-0000-0000A7290000}"/>
    <cellStyle name="Note 6 4 4 3" xfId="8253" xr:uid="{00000000-0005-0000-0000-0000A8290000}"/>
    <cellStyle name="Note 6 4 4 3 2" xfId="13840" xr:uid="{00000000-0005-0000-0000-0000A9290000}"/>
    <cellStyle name="Note 6 4 4 4" xfId="9923" xr:uid="{00000000-0005-0000-0000-0000AA290000}"/>
    <cellStyle name="Note 6 4 4 4 2" xfId="15510" xr:uid="{00000000-0005-0000-0000-0000AB290000}"/>
    <cellStyle name="Note 6 4 4 5" xfId="11802" xr:uid="{00000000-0005-0000-0000-0000AC290000}"/>
    <cellStyle name="Note 6 4 5" xfId="5415" xr:uid="{00000000-0005-0000-0000-0000AD290000}"/>
    <cellStyle name="Note 6 4 5 2" xfId="6335" xr:uid="{00000000-0005-0000-0000-0000AE290000}"/>
    <cellStyle name="Note 6 4 5 2 2" xfId="8580" xr:uid="{00000000-0005-0000-0000-0000AF290000}"/>
    <cellStyle name="Note 6 4 5 2 2 2" xfId="14167" xr:uid="{00000000-0005-0000-0000-0000B0290000}"/>
    <cellStyle name="Note 6 4 5 2 3" xfId="10250" xr:uid="{00000000-0005-0000-0000-0000B1290000}"/>
    <cellStyle name="Note 6 4 5 2 3 2" xfId="15837" xr:uid="{00000000-0005-0000-0000-0000B2290000}"/>
    <cellStyle name="Note 6 4 5 2 4" xfId="12129" xr:uid="{00000000-0005-0000-0000-0000B3290000}"/>
    <cellStyle name="Note 6 4 5 3" xfId="7687" xr:uid="{00000000-0005-0000-0000-0000B4290000}"/>
    <cellStyle name="Note 6 4 5 3 2" xfId="13274" xr:uid="{00000000-0005-0000-0000-0000B5290000}"/>
    <cellStyle name="Note 6 4 5 4" xfId="7494" xr:uid="{00000000-0005-0000-0000-0000B6290000}"/>
    <cellStyle name="Note 6 4 5 4 2" xfId="13090" xr:uid="{00000000-0005-0000-0000-0000B7290000}"/>
    <cellStyle name="Note 6 4 5 5" xfId="11240" xr:uid="{00000000-0005-0000-0000-0000B8290000}"/>
    <cellStyle name="Note 6 4 6" xfId="5758" xr:uid="{00000000-0005-0000-0000-0000B9290000}"/>
    <cellStyle name="Note 6 4 6 2" xfId="6666" xr:uid="{00000000-0005-0000-0000-0000BA290000}"/>
    <cellStyle name="Note 6 4 6 2 2" xfId="8911" xr:uid="{00000000-0005-0000-0000-0000BB290000}"/>
    <cellStyle name="Note 6 4 6 2 2 2" xfId="14498" xr:uid="{00000000-0005-0000-0000-0000BC290000}"/>
    <cellStyle name="Note 6 4 6 2 3" xfId="10581" xr:uid="{00000000-0005-0000-0000-0000BD290000}"/>
    <cellStyle name="Note 6 4 6 2 3 2" xfId="16168" xr:uid="{00000000-0005-0000-0000-0000BE290000}"/>
    <cellStyle name="Note 6 4 6 2 4" xfId="12460" xr:uid="{00000000-0005-0000-0000-0000BF290000}"/>
    <cellStyle name="Note 6 4 6 3" xfId="8018" xr:uid="{00000000-0005-0000-0000-0000C0290000}"/>
    <cellStyle name="Note 6 4 6 3 2" xfId="13605" xr:uid="{00000000-0005-0000-0000-0000C1290000}"/>
    <cellStyle name="Note 6 4 6 4" xfId="9688" xr:uid="{00000000-0005-0000-0000-0000C2290000}"/>
    <cellStyle name="Note 6 4 6 4 2" xfId="15275" xr:uid="{00000000-0005-0000-0000-0000C3290000}"/>
    <cellStyle name="Note 6 4 6 5" xfId="11567" xr:uid="{00000000-0005-0000-0000-0000C4290000}"/>
    <cellStyle name="Note 6 4 7" xfId="5270" xr:uid="{00000000-0005-0000-0000-0000C5290000}"/>
    <cellStyle name="Note 6 4 7 2" xfId="7658" xr:uid="{00000000-0005-0000-0000-0000C6290000}"/>
    <cellStyle name="Note 6 4 7 2 2" xfId="13246" xr:uid="{00000000-0005-0000-0000-0000C7290000}"/>
    <cellStyle name="Note 6 4 7 3" xfId="7427" xr:uid="{00000000-0005-0000-0000-0000C8290000}"/>
    <cellStyle name="Note 6 4 7 3 2" xfId="13025" xr:uid="{00000000-0005-0000-0000-0000C9290000}"/>
    <cellStyle name="Note 6 4 7 4" xfId="11212" xr:uid="{00000000-0005-0000-0000-0000CA290000}"/>
    <cellStyle name="Note 6 5" xfId="3822" xr:uid="{00000000-0005-0000-0000-0000CB290000}"/>
    <cellStyle name="Note 6 5 2" xfId="6185" xr:uid="{00000000-0005-0000-0000-0000CC290000}"/>
    <cellStyle name="Note 6 5 2 2" xfId="7081" xr:uid="{00000000-0005-0000-0000-0000CD290000}"/>
    <cellStyle name="Note 6 5 2 2 2" xfId="9326" xr:uid="{00000000-0005-0000-0000-0000CE290000}"/>
    <cellStyle name="Note 6 5 2 2 2 2" xfId="14913" xr:uid="{00000000-0005-0000-0000-0000CF290000}"/>
    <cellStyle name="Note 6 5 2 2 3" xfId="10996" xr:uid="{00000000-0005-0000-0000-0000D0290000}"/>
    <cellStyle name="Note 6 5 2 2 3 2" xfId="16583" xr:uid="{00000000-0005-0000-0000-0000D1290000}"/>
    <cellStyle name="Note 6 5 2 2 4" xfId="12875" xr:uid="{00000000-0005-0000-0000-0000D2290000}"/>
    <cellStyle name="Note 6 5 2 3" xfId="8433" xr:uid="{00000000-0005-0000-0000-0000D3290000}"/>
    <cellStyle name="Note 6 5 2 3 2" xfId="14020" xr:uid="{00000000-0005-0000-0000-0000D4290000}"/>
    <cellStyle name="Note 6 5 2 4" xfId="10103" xr:uid="{00000000-0005-0000-0000-0000D5290000}"/>
    <cellStyle name="Note 6 5 2 4 2" xfId="15690" xr:uid="{00000000-0005-0000-0000-0000D6290000}"/>
    <cellStyle name="Note 6 5 2 5" xfId="11982" xr:uid="{00000000-0005-0000-0000-0000D7290000}"/>
    <cellStyle name="Note 6 5 3" xfId="6229" xr:uid="{00000000-0005-0000-0000-0000D8290000}"/>
    <cellStyle name="Note 6 5 3 2" xfId="7125" xr:uid="{00000000-0005-0000-0000-0000D9290000}"/>
    <cellStyle name="Note 6 5 3 2 2" xfId="9370" xr:uid="{00000000-0005-0000-0000-0000DA290000}"/>
    <cellStyle name="Note 6 5 3 2 2 2" xfId="14957" xr:uid="{00000000-0005-0000-0000-0000DB290000}"/>
    <cellStyle name="Note 6 5 3 2 3" xfId="11040" xr:uid="{00000000-0005-0000-0000-0000DC290000}"/>
    <cellStyle name="Note 6 5 3 2 3 2" xfId="16627" xr:uid="{00000000-0005-0000-0000-0000DD290000}"/>
    <cellStyle name="Note 6 5 3 2 4" xfId="12919" xr:uid="{00000000-0005-0000-0000-0000DE290000}"/>
    <cellStyle name="Note 6 5 3 3" xfId="8477" xr:uid="{00000000-0005-0000-0000-0000DF290000}"/>
    <cellStyle name="Note 6 5 3 3 2" xfId="14064" xr:uid="{00000000-0005-0000-0000-0000E0290000}"/>
    <cellStyle name="Note 6 5 3 4" xfId="10147" xr:uid="{00000000-0005-0000-0000-0000E1290000}"/>
    <cellStyle name="Note 6 5 3 4 2" xfId="15734" xr:uid="{00000000-0005-0000-0000-0000E2290000}"/>
    <cellStyle name="Note 6 5 3 5" xfId="12026" xr:uid="{00000000-0005-0000-0000-0000E3290000}"/>
    <cellStyle name="Note 6 5 4" xfId="6272" xr:uid="{00000000-0005-0000-0000-0000E4290000}"/>
    <cellStyle name="Note 6 5 4 2" xfId="7168" xr:uid="{00000000-0005-0000-0000-0000E5290000}"/>
    <cellStyle name="Note 6 5 4 2 2" xfId="9413" xr:uid="{00000000-0005-0000-0000-0000E6290000}"/>
    <cellStyle name="Note 6 5 4 2 2 2" xfId="15000" xr:uid="{00000000-0005-0000-0000-0000E7290000}"/>
    <cellStyle name="Note 6 5 4 2 3" xfId="11083" xr:uid="{00000000-0005-0000-0000-0000E8290000}"/>
    <cellStyle name="Note 6 5 4 2 3 2" xfId="16670" xr:uid="{00000000-0005-0000-0000-0000E9290000}"/>
    <cellStyle name="Note 6 5 4 2 4" xfId="12962" xr:uid="{00000000-0005-0000-0000-0000EA290000}"/>
    <cellStyle name="Note 6 5 4 3" xfId="8520" xr:uid="{00000000-0005-0000-0000-0000EB290000}"/>
    <cellStyle name="Note 6 5 4 3 2" xfId="14107" xr:uid="{00000000-0005-0000-0000-0000EC290000}"/>
    <cellStyle name="Note 6 5 4 4" xfId="10190" xr:uid="{00000000-0005-0000-0000-0000ED290000}"/>
    <cellStyle name="Note 6 5 4 4 2" xfId="15777" xr:uid="{00000000-0005-0000-0000-0000EE290000}"/>
    <cellStyle name="Note 6 5 4 5" xfId="12069" xr:uid="{00000000-0005-0000-0000-0000EF290000}"/>
    <cellStyle name="Note 6 5 5" xfId="6304" xr:uid="{00000000-0005-0000-0000-0000F0290000}"/>
    <cellStyle name="Note 6 5 5 2" xfId="7198" xr:uid="{00000000-0005-0000-0000-0000F1290000}"/>
    <cellStyle name="Note 6 5 5 2 2" xfId="9443" xr:uid="{00000000-0005-0000-0000-0000F2290000}"/>
    <cellStyle name="Note 6 5 5 2 2 2" xfId="15030" xr:uid="{00000000-0005-0000-0000-0000F3290000}"/>
    <cellStyle name="Note 6 5 5 2 3" xfId="11113" xr:uid="{00000000-0005-0000-0000-0000F4290000}"/>
    <cellStyle name="Note 6 5 5 2 3 2" xfId="16700" xr:uid="{00000000-0005-0000-0000-0000F5290000}"/>
    <cellStyle name="Note 6 5 5 2 4" xfId="12992" xr:uid="{00000000-0005-0000-0000-0000F6290000}"/>
    <cellStyle name="Note 6 5 5 3" xfId="8550" xr:uid="{00000000-0005-0000-0000-0000F7290000}"/>
    <cellStyle name="Note 6 5 5 3 2" xfId="14137" xr:uid="{00000000-0005-0000-0000-0000F8290000}"/>
    <cellStyle name="Note 6 5 5 4" xfId="10220" xr:uid="{00000000-0005-0000-0000-0000F9290000}"/>
    <cellStyle name="Note 6 5 5 4 2" xfId="15807" xr:uid="{00000000-0005-0000-0000-0000FA290000}"/>
    <cellStyle name="Note 6 5 5 5" xfId="12099" xr:uid="{00000000-0005-0000-0000-0000FB290000}"/>
    <cellStyle name="Note 6 5 6" xfId="6315" xr:uid="{00000000-0005-0000-0000-0000FC290000}"/>
    <cellStyle name="Note 6 5 6 2" xfId="7208" xr:uid="{00000000-0005-0000-0000-0000FD290000}"/>
    <cellStyle name="Note 6 5 6 2 2" xfId="9453" xr:uid="{00000000-0005-0000-0000-0000FE290000}"/>
    <cellStyle name="Note 6 5 6 2 2 2" xfId="15040" xr:uid="{00000000-0005-0000-0000-0000FF290000}"/>
    <cellStyle name="Note 6 5 6 2 3" xfId="11123" xr:uid="{00000000-0005-0000-0000-0000002A0000}"/>
    <cellStyle name="Note 6 5 6 2 3 2" xfId="16710" xr:uid="{00000000-0005-0000-0000-0000012A0000}"/>
    <cellStyle name="Note 6 5 6 2 4" xfId="13002" xr:uid="{00000000-0005-0000-0000-0000022A0000}"/>
    <cellStyle name="Note 6 5 6 3" xfId="8560" xr:uid="{00000000-0005-0000-0000-0000032A0000}"/>
    <cellStyle name="Note 6 5 6 3 2" xfId="14147" xr:uid="{00000000-0005-0000-0000-0000042A0000}"/>
    <cellStyle name="Note 6 5 6 4" xfId="10230" xr:uid="{00000000-0005-0000-0000-0000052A0000}"/>
    <cellStyle name="Note 6 5 6 4 2" xfId="15817" xr:uid="{00000000-0005-0000-0000-0000062A0000}"/>
    <cellStyle name="Note 6 5 6 5" xfId="12109" xr:uid="{00000000-0005-0000-0000-0000072A0000}"/>
    <cellStyle name="Note 6 5 7" xfId="5406" xr:uid="{00000000-0005-0000-0000-0000082A0000}"/>
    <cellStyle name="Note 6 5 7 2" xfId="7681" xr:uid="{00000000-0005-0000-0000-0000092A0000}"/>
    <cellStyle name="Note 6 5 7 2 2" xfId="13268" xr:uid="{00000000-0005-0000-0000-00000A2A0000}"/>
    <cellStyle name="Note 6 5 7 3" xfId="7502" xr:uid="{00000000-0005-0000-0000-00000B2A0000}"/>
    <cellStyle name="Note 6 5 7 3 2" xfId="13098" xr:uid="{00000000-0005-0000-0000-00000C2A0000}"/>
    <cellStyle name="Note 6 5 7 4" xfId="11234" xr:uid="{00000000-0005-0000-0000-00000D2A0000}"/>
    <cellStyle name="Note 6 6" xfId="2376" xr:uid="{00000000-0005-0000-0000-00000E2A0000}"/>
    <cellStyle name="Note 6 6 2" xfId="4736" xr:uid="{00000000-0005-0000-0000-00000F2A0000}"/>
    <cellStyle name="Note 6 7" xfId="5726" xr:uid="{00000000-0005-0000-0000-0000102A0000}"/>
    <cellStyle name="Note 6 7 2" xfId="6634" xr:uid="{00000000-0005-0000-0000-0000112A0000}"/>
    <cellStyle name="Note 6 7 2 2" xfId="8879" xr:uid="{00000000-0005-0000-0000-0000122A0000}"/>
    <cellStyle name="Note 6 7 2 2 2" xfId="14466" xr:uid="{00000000-0005-0000-0000-0000132A0000}"/>
    <cellStyle name="Note 6 7 2 3" xfId="10549" xr:uid="{00000000-0005-0000-0000-0000142A0000}"/>
    <cellStyle name="Note 6 7 2 3 2" xfId="16136" xr:uid="{00000000-0005-0000-0000-0000152A0000}"/>
    <cellStyle name="Note 6 7 2 4" xfId="12428" xr:uid="{00000000-0005-0000-0000-0000162A0000}"/>
    <cellStyle name="Note 6 7 3" xfId="7986" xr:uid="{00000000-0005-0000-0000-0000172A0000}"/>
    <cellStyle name="Note 6 7 3 2" xfId="13573" xr:uid="{00000000-0005-0000-0000-0000182A0000}"/>
    <cellStyle name="Note 6 7 4" xfId="9656" xr:uid="{00000000-0005-0000-0000-0000192A0000}"/>
    <cellStyle name="Note 6 7 4 2" xfId="15243" xr:uid="{00000000-0005-0000-0000-00001A2A0000}"/>
    <cellStyle name="Note 6 7 5" xfId="11535" xr:uid="{00000000-0005-0000-0000-00001B2A0000}"/>
    <cellStyle name="Note 6 8" xfId="5872" xr:uid="{00000000-0005-0000-0000-00001C2A0000}"/>
    <cellStyle name="Note 6 8 2" xfId="6775" xr:uid="{00000000-0005-0000-0000-00001D2A0000}"/>
    <cellStyle name="Note 6 8 2 2" xfId="9020" xr:uid="{00000000-0005-0000-0000-00001E2A0000}"/>
    <cellStyle name="Note 6 8 2 2 2" xfId="14607" xr:uid="{00000000-0005-0000-0000-00001F2A0000}"/>
    <cellStyle name="Note 6 8 2 3" xfId="10690" xr:uid="{00000000-0005-0000-0000-0000202A0000}"/>
    <cellStyle name="Note 6 8 2 3 2" xfId="16277" xr:uid="{00000000-0005-0000-0000-0000212A0000}"/>
    <cellStyle name="Note 6 8 2 4" xfId="12569" xr:uid="{00000000-0005-0000-0000-0000222A0000}"/>
    <cellStyle name="Note 6 8 3" xfId="8127" xr:uid="{00000000-0005-0000-0000-0000232A0000}"/>
    <cellStyle name="Note 6 8 3 2" xfId="13714" xr:uid="{00000000-0005-0000-0000-0000242A0000}"/>
    <cellStyle name="Note 6 8 4" xfId="9797" xr:uid="{00000000-0005-0000-0000-0000252A0000}"/>
    <cellStyle name="Note 6 8 4 2" xfId="15384" xr:uid="{00000000-0005-0000-0000-0000262A0000}"/>
    <cellStyle name="Note 6 8 5" xfId="11676" xr:uid="{00000000-0005-0000-0000-0000272A0000}"/>
    <cellStyle name="Note 6 9" xfId="5440" xr:uid="{00000000-0005-0000-0000-0000282A0000}"/>
    <cellStyle name="Note 6 9 2" xfId="6360" xr:uid="{00000000-0005-0000-0000-0000292A0000}"/>
    <cellStyle name="Note 6 9 2 2" xfId="8605" xr:uid="{00000000-0005-0000-0000-00002A2A0000}"/>
    <cellStyle name="Note 6 9 2 2 2" xfId="14192" xr:uid="{00000000-0005-0000-0000-00002B2A0000}"/>
    <cellStyle name="Note 6 9 2 3" xfId="10275" xr:uid="{00000000-0005-0000-0000-00002C2A0000}"/>
    <cellStyle name="Note 6 9 2 3 2" xfId="15862" xr:uid="{00000000-0005-0000-0000-00002D2A0000}"/>
    <cellStyle name="Note 6 9 2 4" xfId="12154" xr:uid="{00000000-0005-0000-0000-00002E2A0000}"/>
    <cellStyle name="Note 6 9 3" xfId="7712" xr:uid="{00000000-0005-0000-0000-00002F2A0000}"/>
    <cellStyle name="Note 6 9 3 2" xfId="13299" xr:uid="{00000000-0005-0000-0000-0000302A0000}"/>
    <cellStyle name="Note 6 9 4" xfId="7483" xr:uid="{00000000-0005-0000-0000-0000312A0000}"/>
    <cellStyle name="Note 6 9 4 2" xfId="13079" xr:uid="{00000000-0005-0000-0000-0000322A0000}"/>
    <cellStyle name="Note 6 9 5" xfId="11265" xr:uid="{00000000-0005-0000-0000-0000332A0000}"/>
    <cellStyle name="Note 7" xfId="1356" xr:uid="{00000000-0005-0000-0000-0000342A0000}"/>
    <cellStyle name="Note 7 10" xfId="5921" xr:uid="{00000000-0005-0000-0000-0000352A0000}"/>
    <cellStyle name="Note 7 10 2" xfId="6824" xr:uid="{00000000-0005-0000-0000-0000362A0000}"/>
    <cellStyle name="Note 7 10 2 2" xfId="9069" xr:uid="{00000000-0005-0000-0000-0000372A0000}"/>
    <cellStyle name="Note 7 10 2 2 2" xfId="14656" xr:uid="{00000000-0005-0000-0000-0000382A0000}"/>
    <cellStyle name="Note 7 10 2 3" xfId="10739" xr:uid="{00000000-0005-0000-0000-0000392A0000}"/>
    <cellStyle name="Note 7 10 2 3 2" xfId="16326" xr:uid="{00000000-0005-0000-0000-00003A2A0000}"/>
    <cellStyle name="Note 7 10 2 4" xfId="12618" xr:uid="{00000000-0005-0000-0000-00003B2A0000}"/>
    <cellStyle name="Note 7 10 3" xfId="8176" xr:uid="{00000000-0005-0000-0000-00003C2A0000}"/>
    <cellStyle name="Note 7 10 3 2" xfId="13763" xr:uid="{00000000-0005-0000-0000-00003D2A0000}"/>
    <cellStyle name="Note 7 10 4" xfId="9846" xr:uid="{00000000-0005-0000-0000-00003E2A0000}"/>
    <cellStyle name="Note 7 10 4 2" xfId="15433" xr:uid="{00000000-0005-0000-0000-00003F2A0000}"/>
    <cellStyle name="Note 7 10 5" xfId="11725" xr:uid="{00000000-0005-0000-0000-0000402A0000}"/>
    <cellStyle name="Note 7 11" xfId="4464" xr:uid="{00000000-0005-0000-0000-0000412A0000}"/>
    <cellStyle name="Note 7 11 2" xfId="7553" xr:uid="{00000000-0005-0000-0000-0000422A0000}"/>
    <cellStyle name="Note 7 11 2 2" xfId="13147" xr:uid="{00000000-0005-0000-0000-0000432A0000}"/>
    <cellStyle name="Note 7 11 3" xfId="7407" xr:uid="{00000000-0005-0000-0000-0000442A0000}"/>
    <cellStyle name="Note 7 11 3 2" xfId="13017" xr:uid="{00000000-0005-0000-0000-0000452A0000}"/>
    <cellStyle name="Note 7 11 4" xfId="11177" xr:uid="{00000000-0005-0000-0000-0000462A0000}"/>
    <cellStyle name="Note 7 2" xfId="2651" xr:uid="{00000000-0005-0000-0000-0000472A0000}"/>
    <cellStyle name="Note 7 2 2" xfId="4941" xr:uid="{00000000-0005-0000-0000-0000482A0000}"/>
    <cellStyle name="Note 7 3" xfId="2809" xr:uid="{00000000-0005-0000-0000-0000492A0000}"/>
    <cellStyle name="Note 7 3 2" xfId="5097" xr:uid="{00000000-0005-0000-0000-00004A2A0000}"/>
    <cellStyle name="Note 7 4" xfId="3372" xr:uid="{00000000-0005-0000-0000-00004B2A0000}"/>
    <cellStyle name="Note 7 4 2" xfId="6066" xr:uid="{00000000-0005-0000-0000-00004C2A0000}"/>
    <cellStyle name="Note 7 4 2 2" xfId="6964" xr:uid="{00000000-0005-0000-0000-00004D2A0000}"/>
    <cellStyle name="Note 7 4 2 2 2" xfId="9209" xr:uid="{00000000-0005-0000-0000-00004E2A0000}"/>
    <cellStyle name="Note 7 4 2 2 2 2" xfId="14796" xr:uid="{00000000-0005-0000-0000-00004F2A0000}"/>
    <cellStyle name="Note 7 4 2 2 3" xfId="10879" xr:uid="{00000000-0005-0000-0000-0000502A0000}"/>
    <cellStyle name="Note 7 4 2 2 3 2" xfId="16466" xr:uid="{00000000-0005-0000-0000-0000512A0000}"/>
    <cellStyle name="Note 7 4 2 2 4" xfId="12758" xr:uid="{00000000-0005-0000-0000-0000522A0000}"/>
    <cellStyle name="Note 7 4 2 3" xfId="8316" xr:uid="{00000000-0005-0000-0000-0000532A0000}"/>
    <cellStyle name="Note 7 4 2 3 2" xfId="13903" xr:uid="{00000000-0005-0000-0000-0000542A0000}"/>
    <cellStyle name="Note 7 4 2 4" xfId="9986" xr:uid="{00000000-0005-0000-0000-0000552A0000}"/>
    <cellStyle name="Note 7 4 2 4 2" xfId="15573" xr:uid="{00000000-0005-0000-0000-0000562A0000}"/>
    <cellStyle name="Note 7 4 2 5" xfId="11865" xr:uid="{00000000-0005-0000-0000-0000572A0000}"/>
    <cellStyle name="Note 7 4 3" xfId="5419" xr:uid="{00000000-0005-0000-0000-0000582A0000}"/>
    <cellStyle name="Note 7 4 3 2" xfId="6339" xr:uid="{00000000-0005-0000-0000-0000592A0000}"/>
    <cellStyle name="Note 7 4 3 2 2" xfId="8584" xr:uid="{00000000-0005-0000-0000-00005A2A0000}"/>
    <cellStyle name="Note 7 4 3 2 2 2" xfId="14171" xr:uid="{00000000-0005-0000-0000-00005B2A0000}"/>
    <cellStyle name="Note 7 4 3 2 3" xfId="10254" xr:uid="{00000000-0005-0000-0000-00005C2A0000}"/>
    <cellStyle name="Note 7 4 3 2 3 2" xfId="15841" xr:uid="{00000000-0005-0000-0000-00005D2A0000}"/>
    <cellStyle name="Note 7 4 3 2 4" xfId="12133" xr:uid="{00000000-0005-0000-0000-00005E2A0000}"/>
    <cellStyle name="Note 7 4 3 3" xfId="7691" xr:uid="{00000000-0005-0000-0000-00005F2A0000}"/>
    <cellStyle name="Note 7 4 3 3 2" xfId="13278" xr:uid="{00000000-0005-0000-0000-0000602A0000}"/>
    <cellStyle name="Note 7 4 3 4" xfId="7601" xr:uid="{00000000-0005-0000-0000-0000612A0000}"/>
    <cellStyle name="Note 7 4 3 4 2" xfId="13192" xr:uid="{00000000-0005-0000-0000-0000622A0000}"/>
    <cellStyle name="Note 7 4 3 5" xfId="11244" xr:uid="{00000000-0005-0000-0000-0000632A0000}"/>
    <cellStyle name="Note 7 4 4" xfId="5663" xr:uid="{00000000-0005-0000-0000-0000642A0000}"/>
    <cellStyle name="Note 7 4 4 2" xfId="6577" xr:uid="{00000000-0005-0000-0000-0000652A0000}"/>
    <cellStyle name="Note 7 4 4 2 2" xfId="8822" xr:uid="{00000000-0005-0000-0000-0000662A0000}"/>
    <cellStyle name="Note 7 4 4 2 2 2" xfId="14409" xr:uid="{00000000-0005-0000-0000-0000672A0000}"/>
    <cellStyle name="Note 7 4 4 2 3" xfId="10492" xr:uid="{00000000-0005-0000-0000-0000682A0000}"/>
    <cellStyle name="Note 7 4 4 2 3 2" xfId="16079" xr:uid="{00000000-0005-0000-0000-0000692A0000}"/>
    <cellStyle name="Note 7 4 4 2 4" xfId="12371" xr:uid="{00000000-0005-0000-0000-00006A2A0000}"/>
    <cellStyle name="Note 7 4 4 3" xfId="7929" xr:uid="{00000000-0005-0000-0000-00006B2A0000}"/>
    <cellStyle name="Note 7 4 4 3 2" xfId="13516" xr:uid="{00000000-0005-0000-0000-00006C2A0000}"/>
    <cellStyle name="Note 7 4 4 4" xfId="9599" xr:uid="{00000000-0005-0000-0000-00006D2A0000}"/>
    <cellStyle name="Note 7 4 4 4 2" xfId="15186" xr:uid="{00000000-0005-0000-0000-00006E2A0000}"/>
    <cellStyle name="Note 7 4 4 5" xfId="11480" xr:uid="{00000000-0005-0000-0000-00006F2A0000}"/>
    <cellStyle name="Note 7 4 5" xfId="5965" xr:uid="{00000000-0005-0000-0000-0000702A0000}"/>
    <cellStyle name="Note 7 4 5 2" xfId="6867" xr:uid="{00000000-0005-0000-0000-0000712A0000}"/>
    <cellStyle name="Note 7 4 5 2 2" xfId="9112" xr:uid="{00000000-0005-0000-0000-0000722A0000}"/>
    <cellStyle name="Note 7 4 5 2 2 2" xfId="14699" xr:uid="{00000000-0005-0000-0000-0000732A0000}"/>
    <cellStyle name="Note 7 4 5 2 3" xfId="10782" xr:uid="{00000000-0005-0000-0000-0000742A0000}"/>
    <cellStyle name="Note 7 4 5 2 3 2" xfId="16369" xr:uid="{00000000-0005-0000-0000-0000752A0000}"/>
    <cellStyle name="Note 7 4 5 2 4" xfId="12661" xr:uid="{00000000-0005-0000-0000-0000762A0000}"/>
    <cellStyle name="Note 7 4 5 3" xfId="8219" xr:uid="{00000000-0005-0000-0000-0000772A0000}"/>
    <cellStyle name="Note 7 4 5 3 2" xfId="13806" xr:uid="{00000000-0005-0000-0000-0000782A0000}"/>
    <cellStyle name="Note 7 4 5 4" xfId="9889" xr:uid="{00000000-0005-0000-0000-0000792A0000}"/>
    <cellStyle name="Note 7 4 5 4 2" xfId="15476" xr:uid="{00000000-0005-0000-0000-00007A2A0000}"/>
    <cellStyle name="Note 7 4 5 5" xfId="11768" xr:uid="{00000000-0005-0000-0000-00007B2A0000}"/>
    <cellStyle name="Note 7 4 6" xfId="5972" xr:uid="{00000000-0005-0000-0000-00007C2A0000}"/>
    <cellStyle name="Note 7 4 6 2" xfId="6874" xr:uid="{00000000-0005-0000-0000-00007D2A0000}"/>
    <cellStyle name="Note 7 4 6 2 2" xfId="9119" xr:uid="{00000000-0005-0000-0000-00007E2A0000}"/>
    <cellStyle name="Note 7 4 6 2 2 2" xfId="14706" xr:uid="{00000000-0005-0000-0000-00007F2A0000}"/>
    <cellStyle name="Note 7 4 6 2 3" xfId="10789" xr:uid="{00000000-0005-0000-0000-0000802A0000}"/>
    <cellStyle name="Note 7 4 6 2 3 2" xfId="16376" xr:uid="{00000000-0005-0000-0000-0000812A0000}"/>
    <cellStyle name="Note 7 4 6 2 4" xfId="12668" xr:uid="{00000000-0005-0000-0000-0000822A0000}"/>
    <cellStyle name="Note 7 4 6 3" xfId="8226" xr:uid="{00000000-0005-0000-0000-0000832A0000}"/>
    <cellStyle name="Note 7 4 6 3 2" xfId="13813" xr:uid="{00000000-0005-0000-0000-0000842A0000}"/>
    <cellStyle name="Note 7 4 6 4" xfId="9896" xr:uid="{00000000-0005-0000-0000-0000852A0000}"/>
    <cellStyle name="Note 7 4 6 4 2" xfId="15483" xr:uid="{00000000-0005-0000-0000-0000862A0000}"/>
    <cellStyle name="Note 7 4 6 5" xfId="11775" xr:uid="{00000000-0005-0000-0000-0000872A0000}"/>
    <cellStyle name="Note 7 5" xfId="2410" xr:uid="{00000000-0005-0000-0000-0000882A0000}"/>
    <cellStyle name="Note 7 5 2" xfId="4755" xr:uid="{00000000-0005-0000-0000-0000892A0000}"/>
    <cellStyle name="Note 7 6" xfId="5604" xr:uid="{00000000-0005-0000-0000-00008A2A0000}"/>
    <cellStyle name="Note 7 6 2" xfId="6519" xr:uid="{00000000-0005-0000-0000-00008B2A0000}"/>
    <cellStyle name="Note 7 6 2 2" xfId="8764" xr:uid="{00000000-0005-0000-0000-00008C2A0000}"/>
    <cellStyle name="Note 7 6 2 2 2" xfId="14351" xr:uid="{00000000-0005-0000-0000-00008D2A0000}"/>
    <cellStyle name="Note 7 6 2 3" xfId="10434" xr:uid="{00000000-0005-0000-0000-00008E2A0000}"/>
    <cellStyle name="Note 7 6 2 3 2" xfId="16021" xr:uid="{00000000-0005-0000-0000-00008F2A0000}"/>
    <cellStyle name="Note 7 6 2 4" xfId="12313" xr:uid="{00000000-0005-0000-0000-0000902A0000}"/>
    <cellStyle name="Note 7 6 3" xfId="7871" xr:uid="{00000000-0005-0000-0000-0000912A0000}"/>
    <cellStyle name="Note 7 6 3 2" xfId="13458" xr:uid="{00000000-0005-0000-0000-0000922A0000}"/>
    <cellStyle name="Note 7 6 4" xfId="9541" xr:uid="{00000000-0005-0000-0000-0000932A0000}"/>
    <cellStyle name="Note 7 6 4 2" xfId="15128" xr:uid="{00000000-0005-0000-0000-0000942A0000}"/>
    <cellStyle name="Note 7 6 5" xfId="11422" xr:uid="{00000000-0005-0000-0000-0000952A0000}"/>
    <cellStyle name="Note 7 7" xfId="5575" xr:uid="{00000000-0005-0000-0000-0000962A0000}"/>
    <cellStyle name="Note 7 7 2" xfId="6490" xr:uid="{00000000-0005-0000-0000-0000972A0000}"/>
    <cellStyle name="Note 7 7 2 2" xfId="8735" xr:uid="{00000000-0005-0000-0000-0000982A0000}"/>
    <cellStyle name="Note 7 7 2 2 2" xfId="14322" xr:uid="{00000000-0005-0000-0000-0000992A0000}"/>
    <cellStyle name="Note 7 7 2 3" xfId="10405" xr:uid="{00000000-0005-0000-0000-00009A2A0000}"/>
    <cellStyle name="Note 7 7 2 3 2" xfId="15992" xr:uid="{00000000-0005-0000-0000-00009B2A0000}"/>
    <cellStyle name="Note 7 7 2 4" xfId="12284" xr:uid="{00000000-0005-0000-0000-00009C2A0000}"/>
    <cellStyle name="Note 7 7 3" xfId="7842" xr:uid="{00000000-0005-0000-0000-00009D2A0000}"/>
    <cellStyle name="Note 7 7 3 2" xfId="13429" xr:uid="{00000000-0005-0000-0000-00009E2A0000}"/>
    <cellStyle name="Note 7 7 4" xfId="9512" xr:uid="{00000000-0005-0000-0000-00009F2A0000}"/>
    <cellStyle name="Note 7 7 4 2" xfId="15099" xr:uid="{00000000-0005-0000-0000-0000A02A0000}"/>
    <cellStyle name="Note 7 7 5" xfId="11393" xr:uid="{00000000-0005-0000-0000-0000A12A0000}"/>
    <cellStyle name="Note 7 8" xfId="5585" xr:uid="{00000000-0005-0000-0000-0000A22A0000}"/>
    <cellStyle name="Note 7 8 2" xfId="6500" xr:uid="{00000000-0005-0000-0000-0000A32A0000}"/>
    <cellStyle name="Note 7 8 2 2" xfId="8745" xr:uid="{00000000-0005-0000-0000-0000A42A0000}"/>
    <cellStyle name="Note 7 8 2 2 2" xfId="14332" xr:uid="{00000000-0005-0000-0000-0000A52A0000}"/>
    <cellStyle name="Note 7 8 2 3" xfId="10415" xr:uid="{00000000-0005-0000-0000-0000A62A0000}"/>
    <cellStyle name="Note 7 8 2 3 2" xfId="16002" xr:uid="{00000000-0005-0000-0000-0000A72A0000}"/>
    <cellStyle name="Note 7 8 2 4" xfId="12294" xr:uid="{00000000-0005-0000-0000-0000A82A0000}"/>
    <cellStyle name="Note 7 8 3" xfId="7852" xr:uid="{00000000-0005-0000-0000-0000A92A0000}"/>
    <cellStyle name="Note 7 8 3 2" xfId="13439" xr:uid="{00000000-0005-0000-0000-0000AA2A0000}"/>
    <cellStyle name="Note 7 8 4" xfId="9522" xr:uid="{00000000-0005-0000-0000-0000AB2A0000}"/>
    <cellStyle name="Note 7 8 4 2" xfId="15109" xr:uid="{00000000-0005-0000-0000-0000AC2A0000}"/>
    <cellStyle name="Note 7 8 5" xfId="11403" xr:uid="{00000000-0005-0000-0000-0000AD2A0000}"/>
    <cellStyle name="Note 7 9" xfId="6258" xr:uid="{00000000-0005-0000-0000-0000AE2A0000}"/>
    <cellStyle name="Note 7 9 2" xfId="7154" xr:uid="{00000000-0005-0000-0000-0000AF2A0000}"/>
    <cellStyle name="Note 7 9 2 2" xfId="9399" xr:uid="{00000000-0005-0000-0000-0000B02A0000}"/>
    <cellStyle name="Note 7 9 2 2 2" xfId="14986" xr:uid="{00000000-0005-0000-0000-0000B12A0000}"/>
    <cellStyle name="Note 7 9 2 3" xfId="11069" xr:uid="{00000000-0005-0000-0000-0000B22A0000}"/>
    <cellStyle name="Note 7 9 2 3 2" xfId="16656" xr:uid="{00000000-0005-0000-0000-0000B32A0000}"/>
    <cellStyle name="Note 7 9 2 4" xfId="12948" xr:uid="{00000000-0005-0000-0000-0000B42A0000}"/>
    <cellStyle name="Note 7 9 3" xfId="8506" xr:uid="{00000000-0005-0000-0000-0000B52A0000}"/>
    <cellStyle name="Note 7 9 3 2" xfId="14093" xr:uid="{00000000-0005-0000-0000-0000B62A0000}"/>
    <cellStyle name="Note 7 9 4" xfId="10176" xr:uid="{00000000-0005-0000-0000-0000B72A0000}"/>
    <cellStyle name="Note 7 9 4 2" xfId="15763" xr:uid="{00000000-0005-0000-0000-0000B82A0000}"/>
    <cellStyle name="Note 7 9 5" xfId="12055" xr:uid="{00000000-0005-0000-0000-0000B92A0000}"/>
    <cellStyle name="Note 8" xfId="2427" xr:uid="{00000000-0005-0000-0000-0000BA2A0000}"/>
    <cellStyle name="Note 8 2" xfId="2660" xr:uid="{00000000-0005-0000-0000-0000BB2A0000}"/>
    <cellStyle name="Note 8 2 2" xfId="4950" xr:uid="{00000000-0005-0000-0000-0000BC2A0000}"/>
    <cellStyle name="Note 8 3" xfId="2818" xr:uid="{00000000-0005-0000-0000-0000BD2A0000}"/>
    <cellStyle name="Note 8 3 2" xfId="5106" xr:uid="{00000000-0005-0000-0000-0000BE2A0000}"/>
    <cellStyle name="Note 8 4" xfId="4764" xr:uid="{00000000-0005-0000-0000-0000BF2A0000}"/>
    <cellStyle name="Note 9" xfId="2449" xr:uid="{00000000-0005-0000-0000-0000C02A0000}"/>
    <cellStyle name="Note 9 2" xfId="2673" xr:uid="{00000000-0005-0000-0000-0000C12A0000}"/>
    <cellStyle name="Note 9 2 2" xfId="4963" xr:uid="{00000000-0005-0000-0000-0000C22A0000}"/>
    <cellStyle name="Note 9 3" xfId="2831" xr:uid="{00000000-0005-0000-0000-0000C32A0000}"/>
    <cellStyle name="Note 9 3 2" xfId="5119" xr:uid="{00000000-0005-0000-0000-0000C42A0000}"/>
    <cellStyle name="Note 9 4" xfId="4778" xr:uid="{00000000-0005-0000-0000-0000C52A0000}"/>
    <cellStyle name="Output" xfId="10" builtinId="21" customBuiltin="1"/>
    <cellStyle name="Output 2" xfId="266" xr:uid="{00000000-0005-0000-0000-0000C72A0000}"/>
    <cellStyle name="Output 2 2" xfId="1370" xr:uid="{00000000-0005-0000-0000-0000C82A0000}"/>
    <cellStyle name="Output 2 2 2" xfId="3772" xr:uid="{00000000-0005-0000-0000-0000C92A0000}"/>
    <cellStyle name="Output 2 2 2 2" xfId="6171" xr:uid="{00000000-0005-0000-0000-0000CA2A0000}"/>
    <cellStyle name="Output 2 2 2 2 2" xfId="7067" xr:uid="{00000000-0005-0000-0000-0000CB2A0000}"/>
    <cellStyle name="Output 2 2 2 2 2 2" xfId="9312" xr:uid="{00000000-0005-0000-0000-0000CC2A0000}"/>
    <cellStyle name="Output 2 2 2 2 2 2 2" xfId="14899" xr:uid="{00000000-0005-0000-0000-0000CD2A0000}"/>
    <cellStyle name="Output 2 2 2 2 2 3" xfId="10982" xr:uid="{00000000-0005-0000-0000-0000CE2A0000}"/>
    <cellStyle name="Output 2 2 2 2 2 3 2" xfId="16569" xr:uid="{00000000-0005-0000-0000-0000CF2A0000}"/>
    <cellStyle name="Output 2 2 2 2 2 4" xfId="12861" xr:uid="{00000000-0005-0000-0000-0000D02A0000}"/>
    <cellStyle name="Output 2 2 2 2 3" xfId="8419" xr:uid="{00000000-0005-0000-0000-0000D12A0000}"/>
    <cellStyle name="Output 2 2 2 2 3 2" xfId="14006" xr:uid="{00000000-0005-0000-0000-0000D22A0000}"/>
    <cellStyle name="Output 2 2 2 2 4" xfId="10089" xr:uid="{00000000-0005-0000-0000-0000D32A0000}"/>
    <cellStyle name="Output 2 2 2 2 4 2" xfId="15676" xr:uid="{00000000-0005-0000-0000-0000D42A0000}"/>
    <cellStyle name="Output 2 2 2 2 5" xfId="11968" xr:uid="{00000000-0005-0000-0000-0000D52A0000}"/>
    <cellStyle name="Output 2 2 2 3" xfId="6215" xr:uid="{00000000-0005-0000-0000-0000D62A0000}"/>
    <cellStyle name="Output 2 2 2 3 2" xfId="7111" xr:uid="{00000000-0005-0000-0000-0000D72A0000}"/>
    <cellStyle name="Output 2 2 2 3 2 2" xfId="9356" xr:uid="{00000000-0005-0000-0000-0000D82A0000}"/>
    <cellStyle name="Output 2 2 2 3 2 2 2" xfId="14943" xr:uid="{00000000-0005-0000-0000-0000D92A0000}"/>
    <cellStyle name="Output 2 2 2 3 2 3" xfId="11026" xr:uid="{00000000-0005-0000-0000-0000DA2A0000}"/>
    <cellStyle name="Output 2 2 2 3 2 3 2" xfId="16613" xr:uid="{00000000-0005-0000-0000-0000DB2A0000}"/>
    <cellStyle name="Output 2 2 2 3 2 4" xfId="12905" xr:uid="{00000000-0005-0000-0000-0000DC2A0000}"/>
    <cellStyle name="Output 2 2 2 3 3" xfId="8463" xr:uid="{00000000-0005-0000-0000-0000DD2A0000}"/>
    <cellStyle name="Output 2 2 2 3 3 2" xfId="14050" xr:uid="{00000000-0005-0000-0000-0000DE2A0000}"/>
    <cellStyle name="Output 2 2 2 3 4" xfId="10133" xr:uid="{00000000-0005-0000-0000-0000DF2A0000}"/>
    <cellStyle name="Output 2 2 2 3 4 2" xfId="15720" xr:uid="{00000000-0005-0000-0000-0000E02A0000}"/>
    <cellStyle name="Output 2 2 2 3 5" xfId="12012" xr:uid="{00000000-0005-0000-0000-0000E12A0000}"/>
    <cellStyle name="Output 2 2 2 4" xfId="6261" xr:uid="{00000000-0005-0000-0000-0000E22A0000}"/>
    <cellStyle name="Output 2 2 2 4 2" xfId="7157" xr:uid="{00000000-0005-0000-0000-0000E32A0000}"/>
    <cellStyle name="Output 2 2 2 4 2 2" xfId="9402" xr:uid="{00000000-0005-0000-0000-0000E42A0000}"/>
    <cellStyle name="Output 2 2 2 4 2 2 2" xfId="14989" xr:uid="{00000000-0005-0000-0000-0000E52A0000}"/>
    <cellStyle name="Output 2 2 2 4 2 3" xfId="11072" xr:uid="{00000000-0005-0000-0000-0000E62A0000}"/>
    <cellStyle name="Output 2 2 2 4 2 3 2" xfId="16659" xr:uid="{00000000-0005-0000-0000-0000E72A0000}"/>
    <cellStyle name="Output 2 2 2 4 2 4" xfId="12951" xr:uid="{00000000-0005-0000-0000-0000E82A0000}"/>
    <cellStyle name="Output 2 2 2 4 3" xfId="8509" xr:uid="{00000000-0005-0000-0000-0000E92A0000}"/>
    <cellStyle name="Output 2 2 2 4 3 2" xfId="14096" xr:uid="{00000000-0005-0000-0000-0000EA2A0000}"/>
    <cellStyle name="Output 2 2 2 4 4" xfId="10179" xr:uid="{00000000-0005-0000-0000-0000EB2A0000}"/>
    <cellStyle name="Output 2 2 2 4 4 2" xfId="15766" xr:uid="{00000000-0005-0000-0000-0000EC2A0000}"/>
    <cellStyle name="Output 2 2 2 4 5" xfId="12058" xr:uid="{00000000-0005-0000-0000-0000ED2A0000}"/>
    <cellStyle name="Output 2 2 2 5" xfId="6292" xr:uid="{00000000-0005-0000-0000-0000EE2A0000}"/>
    <cellStyle name="Output 2 2 2 5 2" xfId="7188" xr:uid="{00000000-0005-0000-0000-0000EF2A0000}"/>
    <cellStyle name="Output 2 2 2 5 2 2" xfId="9433" xr:uid="{00000000-0005-0000-0000-0000F02A0000}"/>
    <cellStyle name="Output 2 2 2 5 2 2 2" xfId="15020" xr:uid="{00000000-0005-0000-0000-0000F12A0000}"/>
    <cellStyle name="Output 2 2 2 5 2 3" xfId="11103" xr:uid="{00000000-0005-0000-0000-0000F22A0000}"/>
    <cellStyle name="Output 2 2 2 5 2 3 2" xfId="16690" xr:uid="{00000000-0005-0000-0000-0000F32A0000}"/>
    <cellStyle name="Output 2 2 2 5 2 4" xfId="12982" xr:uid="{00000000-0005-0000-0000-0000F42A0000}"/>
    <cellStyle name="Output 2 2 2 5 3" xfId="8540" xr:uid="{00000000-0005-0000-0000-0000F52A0000}"/>
    <cellStyle name="Output 2 2 2 5 3 2" xfId="14127" xr:uid="{00000000-0005-0000-0000-0000F62A0000}"/>
    <cellStyle name="Output 2 2 2 5 4" xfId="10210" xr:uid="{00000000-0005-0000-0000-0000F72A0000}"/>
    <cellStyle name="Output 2 2 2 5 4 2" xfId="15797" xr:uid="{00000000-0005-0000-0000-0000F82A0000}"/>
    <cellStyle name="Output 2 2 2 5 5" xfId="12089" xr:uid="{00000000-0005-0000-0000-0000F92A0000}"/>
    <cellStyle name="Output 2 2 2 6" xfId="6317" xr:uid="{00000000-0005-0000-0000-0000FA2A0000}"/>
    <cellStyle name="Output 2 2 2 6 2" xfId="7210" xr:uid="{00000000-0005-0000-0000-0000FB2A0000}"/>
    <cellStyle name="Output 2 2 2 6 2 2" xfId="9455" xr:uid="{00000000-0005-0000-0000-0000FC2A0000}"/>
    <cellStyle name="Output 2 2 2 6 2 2 2" xfId="15042" xr:uid="{00000000-0005-0000-0000-0000FD2A0000}"/>
    <cellStyle name="Output 2 2 2 6 2 3" xfId="11125" xr:uid="{00000000-0005-0000-0000-0000FE2A0000}"/>
    <cellStyle name="Output 2 2 2 6 2 3 2" xfId="16712" xr:uid="{00000000-0005-0000-0000-0000FF2A0000}"/>
    <cellStyle name="Output 2 2 2 6 2 4" xfId="13004" xr:uid="{00000000-0005-0000-0000-0000002B0000}"/>
    <cellStyle name="Output 2 2 2 6 3" xfId="8562" xr:uid="{00000000-0005-0000-0000-0000012B0000}"/>
    <cellStyle name="Output 2 2 2 6 3 2" xfId="14149" xr:uid="{00000000-0005-0000-0000-0000022B0000}"/>
    <cellStyle name="Output 2 2 2 6 4" xfId="10232" xr:uid="{00000000-0005-0000-0000-0000032B0000}"/>
    <cellStyle name="Output 2 2 2 6 4 2" xfId="15819" xr:uid="{00000000-0005-0000-0000-0000042B0000}"/>
    <cellStyle name="Output 2 2 2 6 5" xfId="12111" xr:uid="{00000000-0005-0000-0000-0000052B0000}"/>
    <cellStyle name="Output 2 2 3" xfId="3771" xr:uid="{00000000-0005-0000-0000-0000062B0000}"/>
    <cellStyle name="Output 2 2 4" xfId="5618" xr:uid="{00000000-0005-0000-0000-0000072B0000}"/>
    <cellStyle name="Output 2 2 4 2" xfId="6533" xr:uid="{00000000-0005-0000-0000-0000082B0000}"/>
    <cellStyle name="Output 2 2 4 2 2" xfId="8778" xr:uid="{00000000-0005-0000-0000-0000092B0000}"/>
    <cellStyle name="Output 2 2 4 2 2 2" xfId="14365" xr:uid="{00000000-0005-0000-0000-00000A2B0000}"/>
    <cellStyle name="Output 2 2 4 2 3" xfId="10448" xr:uid="{00000000-0005-0000-0000-00000B2B0000}"/>
    <cellStyle name="Output 2 2 4 2 3 2" xfId="16035" xr:uid="{00000000-0005-0000-0000-00000C2B0000}"/>
    <cellStyle name="Output 2 2 4 2 4" xfId="12327" xr:uid="{00000000-0005-0000-0000-00000D2B0000}"/>
    <cellStyle name="Output 2 2 4 3" xfId="7885" xr:uid="{00000000-0005-0000-0000-00000E2B0000}"/>
    <cellStyle name="Output 2 2 4 3 2" xfId="13472" xr:uid="{00000000-0005-0000-0000-00000F2B0000}"/>
    <cellStyle name="Output 2 2 4 4" xfId="9555" xr:uid="{00000000-0005-0000-0000-0000102B0000}"/>
    <cellStyle name="Output 2 2 4 4 2" xfId="15142" xr:uid="{00000000-0005-0000-0000-0000112B0000}"/>
    <cellStyle name="Output 2 2 4 5" xfId="11436" xr:uid="{00000000-0005-0000-0000-0000122B0000}"/>
    <cellStyle name="Output 2 2 5" xfId="6049" xr:uid="{00000000-0005-0000-0000-0000132B0000}"/>
    <cellStyle name="Output 2 2 5 2" xfId="6947" xr:uid="{00000000-0005-0000-0000-0000142B0000}"/>
    <cellStyle name="Output 2 2 5 2 2" xfId="9192" xr:uid="{00000000-0005-0000-0000-0000152B0000}"/>
    <cellStyle name="Output 2 2 5 2 2 2" xfId="14779" xr:uid="{00000000-0005-0000-0000-0000162B0000}"/>
    <cellStyle name="Output 2 2 5 2 3" xfId="10862" xr:uid="{00000000-0005-0000-0000-0000172B0000}"/>
    <cellStyle name="Output 2 2 5 2 3 2" xfId="16449" xr:uid="{00000000-0005-0000-0000-0000182B0000}"/>
    <cellStyle name="Output 2 2 5 2 4" xfId="12741" xr:uid="{00000000-0005-0000-0000-0000192B0000}"/>
    <cellStyle name="Output 2 2 5 3" xfId="8299" xr:uid="{00000000-0005-0000-0000-00001A2B0000}"/>
    <cellStyle name="Output 2 2 5 3 2" xfId="13886" xr:uid="{00000000-0005-0000-0000-00001B2B0000}"/>
    <cellStyle name="Output 2 2 5 4" xfId="9969" xr:uid="{00000000-0005-0000-0000-00001C2B0000}"/>
    <cellStyle name="Output 2 2 5 4 2" xfId="15556" xr:uid="{00000000-0005-0000-0000-00001D2B0000}"/>
    <cellStyle name="Output 2 2 5 5" xfId="11848" xr:uid="{00000000-0005-0000-0000-00001E2B0000}"/>
    <cellStyle name="Output 2 2 6" xfId="5888" xr:uid="{00000000-0005-0000-0000-00001F2B0000}"/>
    <cellStyle name="Output 2 2 6 2" xfId="6791" xr:uid="{00000000-0005-0000-0000-0000202B0000}"/>
    <cellStyle name="Output 2 2 6 2 2" xfId="9036" xr:uid="{00000000-0005-0000-0000-0000212B0000}"/>
    <cellStyle name="Output 2 2 6 2 2 2" xfId="14623" xr:uid="{00000000-0005-0000-0000-0000222B0000}"/>
    <cellStyle name="Output 2 2 6 2 3" xfId="10706" xr:uid="{00000000-0005-0000-0000-0000232B0000}"/>
    <cellStyle name="Output 2 2 6 2 3 2" xfId="16293" xr:uid="{00000000-0005-0000-0000-0000242B0000}"/>
    <cellStyle name="Output 2 2 6 2 4" xfId="12585" xr:uid="{00000000-0005-0000-0000-0000252B0000}"/>
    <cellStyle name="Output 2 2 6 3" xfId="8143" xr:uid="{00000000-0005-0000-0000-0000262B0000}"/>
    <cellStyle name="Output 2 2 6 3 2" xfId="13730" xr:uid="{00000000-0005-0000-0000-0000272B0000}"/>
    <cellStyle name="Output 2 2 6 4" xfId="9813" xr:uid="{00000000-0005-0000-0000-0000282B0000}"/>
    <cellStyle name="Output 2 2 6 4 2" xfId="15400" xr:uid="{00000000-0005-0000-0000-0000292B0000}"/>
    <cellStyle name="Output 2 2 6 5" xfId="11692" xr:uid="{00000000-0005-0000-0000-00002A2B0000}"/>
    <cellStyle name="Output 2 2 7" xfId="6122" xr:uid="{00000000-0005-0000-0000-00002B2B0000}"/>
    <cellStyle name="Output 2 2 7 2" xfId="7020" xr:uid="{00000000-0005-0000-0000-00002C2B0000}"/>
    <cellStyle name="Output 2 2 7 2 2" xfId="9265" xr:uid="{00000000-0005-0000-0000-00002D2B0000}"/>
    <cellStyle name="Output 2 2 7 2 2 2" xfId="14852" xr:uid="{00000000-0005-0000-0000-00002E2B0000}"/>
    <cellStyle name="Output 2 2 7 2 3" xfId="10935" xr:uid="{00000000-0005-0000-0000-00002F2B0000}"/>
    <cellStyle name="Output 2 2 7 2 3 2" xfId="16522" xr:uid="{00000000-0005-0000-0000-0000302B0000}"/>
    <cellStyle name="Output 2 2 7 2 4" xfId="12814" xr:uid="{00000000-0005-0000-0000-0000312B0000}"/>
    <cellStyle name="Output 2 2 7 3" xfId="8372" xr:uid="{00000000-0005-0000-0000-0000322B0000}"/>
    <cellStyle name="Output 2 2 7 3 2" xfId="13959" xr:uid="{00000000-0005-0000-0000-0000332B0000}"/>
    <cellStyle name="Output 2 2 7 4" xfId="10042" xr:uid="{00000000-0005-0000-0000-0000342B0000}"/>
    <cellStyle name="Output 2 2 7 4 2" xfId="15629" xr:uid="{00000000-0005-0000-0000-0000352B0000}"/>
    <cellStyle name="Output 2 2 7 5" xfId="11921" xr:uid="{00000000-0005-0000-0000-0000362B0000}"/>
    <cellStyle name="Output 2 2 8" xfId="5626" xr:uid="{00000000-0005-0000-0000-0000372B0000}"/>
    <cellStyle name="Output 2 2 8 2" xfId="6540" xr:uid="{00000000-0005-0000-0000-0000382B0000}"/>
    <cellStyle name="Output 2 2 8 2 2" xfId="8785" xr:uid="{00000000-0005-0000-0000-0000392B0000}"/>
    <cellStyle name="Output 2 2 8 2 2 2" xfId="14372" xr:uid="{00000000-0005-0000-0000-00003A2B0000}"/>
    <cellStyle name="Output 2 2 8 2 3" xfId="10455" xr:uid="{00000000-0005-0000-0000-00003B2B0000}"/>
    <cellStyle name="Output 2 2 8 2 3 2" xfId="16042" xr:uid="{00000000-0005-0000-0000-00003C2B0000}"/>
    <cellStyle name="Output 2 2 8 2 4" xfId="12334" xr:uid="{00000000-0005-0000-0000-00003D2B0000}"/>
    <cellStyle name="Output 2 2 8 3" xfId="7892" xr:uid="{00000000-0005-0000-0000-00003E2B0000}"/>
    <cellStyle name="Output 2 2 8 3 2" xfId="13479" xr:uid="{00000000-0005-0000-0000-00003F2B0000}"/>
    <cellStyle name="Output 2 2 8 4" xfId="9562" xr:uid="{00000000-0005-0000-0000-0000402B0000}"/>
    <cellStyle name="Output 2 2 8 4 2" xfId="15149" xr:uid="{00000000-0005-0000-0000-0000412B0000}"/>
    <cellStyle name="Output 2 2 8 5" xfId="11443" xr:uid="{00000000-0005-0000-0000-0000422B0000}"/>
    <cellStyle name="Output 2 3" xfId="3375" xr:uid="{00000000-0005-0000-0000-0000432B0000}"/>
    <cellStyle name="Output 2 3 2" xfId="6069" xr:uid="{00000000-0005-0000-0000-0000442B0000}"/>
    <cellStyle name="Output 2 3 2 2" xfId="6967" xr:uid="{00000000-0005-0000-0000-0000452B0000}"/>
    <cellStyle name="Output 2 3 2 2 2" xfId="9212" xr:uid="{00000000-0005-0000-0000-0000462B0000}"/>
    <cellStyle name="Output 2 3 2 2 2 2" xfId="14799" xr:uid="{00000000-0005-0000-0000-0000472B0000}"/>
    <cellStyle name="Output 2 3 2 2 3" xfId="10882" xr:uid="{00000000-0005-0000-0000-0000482B0000}"/>
    <cellStyle name="Output 2 3 2 2 3 2" xfId="16469" xr:uid="{00000000-0005-0000-0000-0000492B0000}"/>
    <cellStyle name="Output 2 3 2 2 4" xfId="12761" xr:uid="{00000000-0005-0000-0000-00004A2B0000}"/>
    <cellStyle name="Output 2 3 2 3" xfId="8319" xr:uid="{00000000-0005-0000-0000-00004B2B0000}"/>
    <cellStyle name="Output 2 3 2 3 2" xfId="13906" xr:uid="{00000000-0005-0000-0000-00004C2B0000}"/>
    <cellStyle name="Output 2 3 2 4" xfId="9989" xr:uid="{00000000-0005-0000-0000-00004D2B0000}"/>
    <cellStyle name="Output 2 3 2 4 2" xfId="15576" xr:uid="{00000000-0005-0000-0000-00004E2B0000}"/>
    <cellStyle name="Output 2 3 2 5" xfId="11868" xr:uid="{00000000-0005-0000-0000-00004F2B0000}"/>
    <cellStyle name="Output 2 3 3" xfId="6110" xr:uid="{00000000-0005-0000-0000-0000502B0000}"/>
    <cellStyle name="Output 2 3 3 2" xfId="7008" xr:uid="{00000000-0005-0000-0000-0000512B0000}"/>
    <cellStyle name="Output 2 3 3 2 2" xfId="9253" xr:uid="{00000000-0005-0000-0000-0000522B0000}"/>
    <cellStyle name="Output 2 3 3 2 2 2" xfId="14840" xr:uid="{00000000-0005-0000-0000-0000532B0000}"/>
    <cellStyle name="Output 2 3 3 2 3" xfId="10923" xr:uid="{00000000-0005-0000-0000-0000542B0000}"/>
    <cellStyle name="Output 2 3 3 2 3 2" xfId="16510" xr:uid="{00000000-0005-0000-0000-0000552B0000}"/>
    <cellStyle name="Output 2 3 3 2 4" xfId="12802" xr:uid="{00000000-0005-0000-0000-0000562B0000}"/>
    <cellStyle name="Output 2 3 3 3" xfId="8360" xr:uid="{00000000-0005-0000-0000-0000572B0000}"/>
    <cellStyle name="Output 2 3 3 3 2" xfId="13947" xr:uid="{00000000-0005-0000-0000-0000582B0000}"/>
    <cellStyle name="Output 2 3 3 4" xfId="10030" xr:uid="{00000000-0005-0000-0000-0000592B0000}"/>
    <cellStyle name="Output 2 3 3 4 2" xfId="15617" xr:uid="{00000000-0005-0000-0000-00005A2B0000}"/>
    <cellStyle name="Output 2 3 3 5" xfId="11909" xr:uid="{00000000-0005-0000-0000-00005B2B0000}"/>
    <cellStyle name="Output 2 3 4" xfId="5824" xr:uid="{00000000-0005-0000-0000-00005C2B0000}"/>
    <cellStyle name="Output 2 3 4 2" xfId="6731" xr:uid="{00000000-0005-0000-0000-00005D2B0000}"/>
    <cellStyle name="Output 2 3 4 2 2" xfId="8976" xr:uid="{00000000-0005-0000-0000-00005E2B0000}"/>
    <cellStyle name="Output 2 3 4 2 2 2" xfId="14563" xr:uid="{00000000-0005-0000-0000-00005F2B0000}"/>
    <cellStyle name="Output 2 3 4 2 3" xfId="10646" xr:uid="{00000000-0005-0000-0000-0000602B0000}"/>
    <cellStyle name="Output 2 3 4 2 3 2" xfId="16233" xr:uid="{00000000-0005-0000-0000-0000612B0000}"/>
    <cellStyle name="Output 2 3 4 2 4" xfId="12525" xr:uid="{00000000-0005-0000-0000-0000622B0000}"/>
    <cellStyle name="Output 2 3 4 3" xfId="8083" xr:uid="{00000000-0005-0000-0000-0000632B0000}"/>
    <cellStyle name="Output 2 3 4 3 2" xfId="13670" xr:uid="{00000000-0005-0000-0000-0000642B0000}"/>
    <cellStyle name="Output 2 3 4 4" xfId="9753" xr:uid="{00000000-0005-0000-0000-0000652B0000}"/>
    <cellStyle name="Output 2 3 4 4 2" xfId="15340" xr:uid="{00000000-0005-0000-0000-0000662B0000}"/>
    <cellStyle name="Output 2 3 4 5" xfId="11632" xr:uid="{00000000-0005-0000-0000-0000672B0000}"/>
    <cellStyle name="Output 2 3 5" xfId="6121" xr:uid="{00000000-0005-0000-0000-0000682B0000}"/>
    <cellStyle name="Output 2 3 5 2" xfId="7019" xr:uid="{00000000-0005-0000-0000-0000692B0000}"/>
    <cellStyle name="Output 2 3 5 2 2" xfId="9264" xr:uid="{00000000-0005-0000-0000-00006A2B0000}"/>
    <cellStyle name="Output 2 3 5 2 2 2" xfId="14851" xr:uid="{00000000-0005-0000-0000-00006B2B0000}"/>
    <cellStyle name="Output 2 3 5 2 3" xfId="10934" xr:uid="{00000000-0005-0000-0000-00006C2B0000}"/>
    <cellStyle name="Output 2 3 5 2 3 2" xfId="16521" xr:uid="{00000000-0005-0000-0000-00006D2B0000}"/>
    <cellStyle name="Output 2 3 5 2 4" xfId="12813" xr:uid="{00000000-0005-0000-0000-00006E2B0000}"/>
    <cellStyle name="Output 2 3 5 3" xfId="8371" xr:uid="{00000000-0005-0000-0000-00006F2B0000}"/>
    <cellStyle name="Output 2 3 5 3 2" xfId="13958" xr:uid="{00000000-0005-0000-0000-0000702B0000}"/>
    <cellStyle name="Output 2 3 5 4" xfId="10041" xr:uid="{00000000-0005-0000-0000-0000712B0000}"/>
    <cellStyle name="Output 2 3 5 4 2" xfId="15628" xr:uid="{00000000-0005-0000-0000-0000722B0000}"/>
    <cellStyle name="Output 2 3 5 5" xfId="11920" xr:uid="{00000000-0005-0000-0000-0000732B0000}"/>
    <cellStyle name="Output 2 3 6" xfId="5803" xr:uid="{00000000-0005-0000-0000-0000742B0000}"/>
    <cellStyle name="Output 2 3 6 2" xfId="6710" xr:uid="{00000000-0005-0000-0000-0000752B0000}"/>
    <cellStyle name="Output 2 3 6 2 2" xfId="8955" xr:uid="{00000000-0005-0000-0000-0000762B0000}"/>
    <cellStyle name="Output 2 3 6 2 2 2" xfId="14542" xr:uid="{00000000-0005-0000-0000-0000772B0000}"/>
    <cellStyle name="Output 2 3 6 2 3" xfId="10625" xr:uid="{00000000-0005-0000-0000-0000782B0000}"/>
    <cellStyle name="Output 2 3 6 2 3 2" xfId="16212" xr:uid="{00000000-0005-0000-0000-0000792B0000}"/>
    <cellStyle name="Output 2 3 6 2 4" xfId="12504" xr:uid="{00000000-0005-0000-0000-00007A2B0000}"/>
    <cellStyle name="Output 2 3 6 3" xfId="8062" xr:uid="{00000000-0005-0000-0000-00007B2B0000}"/>
    <cellStyle name="Output 2 3 6 3 2" xfId="13649" xr:uid="{00000000-0005-0000-0000-00007C2B0000}"/>
    <cellStyle name="Output 2 3 6 4" xfId="9732" xr:uid="{00000000-0005-0000-0000-00007D2B0000}"/>
    <cellStyle name="Output 2 3 6 4 2" xfId="15319" xr:uid="{00000000-0005-0000-0000-00007E2B0000}"/>
    <cellStyle name="Output 2 3 6 5" xfId="11611" xr:uid="{00000000-0005-0000-0000-00007F2B0000}"/>
    <cellStyle name="Output 2 4" xfId="3376" xr:uid="{00000000-0005-0000-0000-0000802B0000}"/>
    <cellStyle name="Output 2 4 2" xfId="6070" xr:uid="{00000000-0005-0000-0000-0000812B0000}"/>
    <cellStyle name="Output 2 4 2 2" xfId="6968" xr:uid="{00000000-0005-0000-0000-0000822B0000}"/>
    <cellStyle name="Output 2 4 2 2 2" xfId="9213" xr:uid="{00000000-0005-0000-0000-0000832B0000}"/>
    <cellStyle name="Output 2 4 2 2 2 2" xfId="14800" xr:uid="{00000000-0005-0000-0000-0000842B0000}"/>
    <cellStyle name="Output 2 4 2 2 3" xfId="10883" xr:uid="{00000000-0005-0000-0000-0000852B0000}"/>
    <cellStyle name="Output 2 4 2 2 3 2" xfId="16470" xr:uid="{00000000-0005-0000-0000-0000862B0000}"/>
    <cellStyle name="Output 2 4 2 2 4" xfId="12762" xr:uid="{00000000-0005-0000-0000-0000872B0000}"/>
    <cellStyle name="Output 2 4 2 3" xfId="8320" xr:uid="{00000000-0005-0000-0000-0000882B0000}"/>
    <cellStyle name="Output 2 4 2 3 2" xfId="13907" xr:uid="{00000000-0005-0000-0000-0000892B0000}"/>
    <cellStyle name="Output 2 4 2 4" xfId="9990" xr:uid="{00000000-0005-0000-0000-00008A2B0000}"/>
    <cellStyle name="Output 2 4 2 4 2" xfId="15577" xr:uid="{00000000-0005-0000-0000-00008B2B0000}"/>
    <cellStyle name="Output 2 4 2 5" xfId="11869" xr:uid="{00000000-0005-0000-0000-00008C2B0000}"/>
    <cellStyle name="Output 2 4 3" xfId="5919" xr:uid="{00000000-0005-0000-0000-00008D2B0000}"/>
    <cellStyle name="Output 2 4 3 2" xfId="6822" xr:uid="{00000000-0005-0000-0000-00008E2B0000}"/>
    <cellStyle name="Output 2 4 3 2 2" xfId="9067" xr:uid="{00000000-0005-0000-0000-00008F2B0000}"/>
    <cellStyle name="Output 2 4 3 2 2 2" xfId="14654" xr:uid="{00000000-0005-0000-0000-0000902B0000}"/>
    <cellStyle name="Output 2 4 3 2 3" xfId="10737" xr:uid="{00000000-0005-0000-0000-0000912B0000}"/>
    <cellStyle name="Output 2 4 3 2 3 2" xfId="16324" xr:uid="{00000000-0005-0000-0000-0000922B0000}"/>
    <cellStyle name="Output 2 4 3 2 4" xfId="12616" xr:uid="{00000000-0005-0000-0000-0000932B0000}"/>
    <cellStyle name="Output 2 4 3 3" xfId="8174" xr:uid="{00000000-0005-0000-0000-0000942B0000}"/>
    <cellStyle name="Output 2 4 3 3 2" xfId="13761" xr:uid="{00000000-0005-0000-0000-0000952B0000}"/>
    <cellStyle name="Output 2 4 3 4" xfId="9844" xr:uid="{00000000-0005-0000-0000-0000962B0000}"/>
    <cellStyle name="Output 2 4 3 4 2" xfId="15431" xr:uid="{00000000-0005-0000-0000-0000972B0000}"/>
    <cellStyle name="Output 2 4 3 5" xfId="11723" xr:uid="{00000000-0005-0000-0000-0000982B0000}"/>
    <cellStyle name="Output 2 4 4" xfId="6128" xr:uid="{00000000-0005-0000-0000-0000992B0000}"/>
    <cellStyle name="Output 2 4 4 2" xfId="7026" xr:uid="{00000000-0005-0000-0000-00009A2B0000}"/>
    <cellStyle name="Output 2 4 4 2 2" xfId="9271" xr:uid="{00000000-0005-0000-0000-00009B2B0000}"/>
    <cellStyle name="Output 2 4 4 2 2 2" xfId="14858" xr:uid="{00000000-0005-0000-0000-00009C2B0000}"/>
    <cellStyle name="Output 2 4 4 2 3" xfId="10941" xr:uid="{00000000-0005-0000-0000-00009D2B0000}"/>
    <cellStyle name="Output 2 4 4 2 3 2" xfId="16528" xr:uid="{00000000-0005-0000-0000-00009E2B0000}"/>
    <cellStyle name="Output 2 4 4 2 4" xfId="12820" xr:uid="{00000000-0005-0000-0000-00009F2B0000}"/>
    <cellStyle name="Output 2 4 4 3" xfId="8378" xr:uid="{00000000-0005-0000-0000-0000A02B0000}"/>
    <cellStyle name="Output 2 4 4 3 2" xfId="13965" xr:uid="{00000000-0005-0000-0000-0000A12B0000}"/>
    <cellStyle name="Output 2 4 4 4" xfId="10048" xr:uid="{00000000-0005-0000-0000-0000A22B0000}"/>
    <cellStyle name="Output 2 4 4 4 2" xfId="15635" xr:uid="{00000000-0005-0000-0000-0000A32B0000}"/>
    <cellStyle name="Output 2 4 4 5" xfId="11927" xr:uid="{00000000-0005-0000-0000-0000A42B0000}"/>
    <cellStyle name="Output 2 4 5" xfId="5912" xr:uid="{00000000-0005-0000-0000-0000A52B0000}"/>
    <cellStyle name="Output 2 4 5 2" xfId="6815" xr:uid="{00000000-0005-0000-0000-0000A62B0000}"/>
    <cellStyle name="Output 2 4 5 2 2" xfId="9060" xr:uid="{00000000-0005-0000-0000-0000A72B0000}"/>
    <cellStyle name="Output 2 4 5 2 2 2" xfId="14647" xr:uid="{00000000-0005-0000-0000-0000A82B0000}"/>
    <cellStyle name="Output 2 4 5 2 3" xfId="10730" xr:uid="{00000000-0005-0000-0000-0000A92B0000}"/>
    <cellStyle name="Output 2 4 5 2 3 2" xfId="16317" xr:uid="{00000000-0005-0000-0000-0000AA2B0000}"/>
    <cellStyle name="Output 2 4 5 2 4" xfId="12609" xr:uid="{00000000-0005-0000-0000-0000AB2B0000}"/>
    <cellStyle name="Output 2 4 5 3" xfId="8167" xr:uid="{00000000-0005-0000-0000-0000AC2B0000}"/>
    <cellStyle name="Output 2 4 5 3 2" xfId="13754" xr:uid="{00000000-0005-0000-0000-0000AD2B0000}"/>
    <cellStyle name="Output 2 4 5 4" xfId="9837" xr:uid="{00000000-0005-0000-0000-0000AE2B0000}"/>
    <cellStyle name="Output 2 4 5 4 2" xfId="15424" xr:uid="{00000000-0005-0000-0000-0000AF2B0000}"/>
    <cellStyle name="Output 2 4 5 5" xfId="11716" xr:uid="{00000000-0005-0000-0000-0000B02B0000}"/>
    <cellStyle name="Output 2 4 6" xfId="6098" xr:uid="{00000000-0005-0000-0000-0000B12B0000}"/>
    <cellStyle name="Output 2 4 6 2" xfId="6996" xr:uid="{00000000-0005-0000-0000-0000B22B0000}"/>
    <cellStyle name="Output 2 4 6 2 2" xfId="9241" xr:uid="{00000000-0005-0000-0000-0000B32B0000}"/>
    <cellStyle name="Output 2 4 6 2 2 2" xfId="14828" xr:uid="{00000000-0005-0000-0000-0000B42B0000}"/>
    <cellStyle name="Output 2 4 6 2 3" xfId="10911" xr:uid="{00000000-0005-0000-0000-0000B52B0000}"/>
    <cellStyle name="Output 2 4 6 2 3 2" xfId="16498" xr:uid="{00000000-0005-0000-0000-0000B62B0000}"/>
    <cellStyle name="Output 2 4 6 2 4" xfId="12790" xr:uid="{00000000-0005-0000-0000-0000B72B0000}"/>
    <cellStyle name="Output 2 4 6 3" xfId="8348" xr:uid="{00000000-0005-0000-0000-0000B82B0000}"/>
    <cellStyle name="Output 2 4 6 3 2" xfId="13935" xr:uid="{00000000-0005-0000-0000-0000B92B0000}"/>
    <cellStyle name="Output 2 4 6 4" xfId="10018" xr:uid="{00000000-0005-0000-0000-0000BA2B0000}"/>
    <cellStyle name="Output 2 4 6 4 2" xfId="15605" xr:uid="{00000000-0005-0000-0000-0000BB2B0000}"/>
    <cellStyle name="Output 2 4 6 5" xfId="11897" xr:uid="{00000000-0005-0000-0000-0000BC2B0000}"/>
    <cellStyle name="Output 2 5" xfId="3374" xr:uid="{00000000-0005-0000-0000-0000BD2B0000}"/>
    <cellStyle name="Output 2 5 2" xfId="6068" xr:uid="{00000000-0005-0000-0000-0000BE2B0000}"/>
    <cellStyle name="Output 2 5 2 2" xfId="6966" xr:uid="{00000000-0005-0000-0000-0000BF2B0000}"/>
    <cellStyle name="Output 2 5 2 2 2" xfId="9211" xr:uid="{00000000-0005-0000-0000-0000C02B0000}"/>
    <cellStyle name="Output 2 5 2 2 2 2" xfId="14798" xr:uid="{00000000-0005-0000-0000-0000C12B0000}"/>
    <cellStyle name="Output 2 5 2 2 3" xfId="10881" xr:uid="{00000000-0005-0000-0000-0000C22B0000}"/>
    <cellStyle name="Output 2 5 2 2 3 2" xfId="16468" xr:uid="{00000000-0005-0000-0000-0000C32B0000}"/>
    <cellStyle name="Output 2 5 2 2 4" xfId="12760" xr:uid="{00000000-0005-0000-0000-0000C42B0000}"/>
    <cellStyle name="Output 2 5 2 3" xfId="8318" xr:uid="{00000000-0005-0000-0000-0000C52B0000}"/>
    <cellStyle name="Output 2 5 2 3 2" xfId="13905" xr:uid="{00000000-0005-0000-0000-0000C62B0000}"/>
    <cellStyle name="Output 2 5 2 4" xfId="9988" xr:uid="{00000000-0005-0000-0000-0000C72B0000}"/>
    <cellStyle name="Output 2 5 2 4 2" xfId="15575" xr:uid="{00000000-0005-0000-0000-0000C82B0000}"/>
    <cellStyle name="Output 2 5 2 5" xfId="11867" xr:uid="{00000000-0005-0000-0000-0000C92B0000}"/>
    <cellStyle name="Output 2 5 3" xfId="5955" xr:uid="{00000000-0005-0000-0000-0000CA2B0000}"/>
    <cellStyle name="Output 2 5 3 2" xfId="6858" xr:uid="{00000000-0005-0000-0000-0000CB2B0000}"/>
    <cellStyle name="Output 2 5 3 2 2" xfId="9103" xr:uid="{00000000-0005-0000-0000-0000CC2B0000}"/>
    <cellStyle name="Output 2 5 3 2 2 2" xfId="14690" xr:uid="{00000000-0005-0000-0000-0000CD2B0000}"/>
    <cellStyle name="Output 2 5 3 2 3" xfId="10773" xr:uid="{00000000-0005-0000-0000-0000CE2B0000}"/>
    <cellStyle name="Output 2 5 3 2 3 2" xfId="16360" xr:uid="{00000000-0005-0000-0000-0000CF2B0000}"/>
    <cellStyle name="Output 2 5 3 2 4" xfId="12652" xr:uid="{00000000-0005-0000-0000-0000D02B0000}"/>
    <cellStyle name="Output 2 5 3 3" xfId="8210" xr:uid="{00000000-0005-0000-0000-0000D12B0000}"/>
    <cellStyle name="Output 2 5 3 3 2" xfId="13797" xr:uid="{00000000-0005-0000-0000-0000D22B0000}"/>
    <cellStyle name="Output 2 5 3 4" xfId="9880" xr:uid="{00000000-0005-0000-0000-0000D32B0000}"/>
    <cellStyle name="Output 2 5 3 4 2" xfId="15467" xr:uid="{00000000-0005-0000-0000-0000D42B0000}"/>
    <cellStyle name="Output 2 5 3 5" xfId="11759" xr:uid="{00000000-0005-0000-0000-0000D52B0000}"/>
    <cellStyle name="Output 2 5 4" xfId="5975" xr:uid="{00000000-0005-0000-0000-0000D62B0000}"/>
    <cellStyle name="Output 2 5 4 2" xfId="6876" xr:uid="{00000000-0005-0000-0000-0000D72B0000}"/>
    <cellStyle name="Output 2 5 4 2 2" xfId="9121" xr:uid="{00000000-0005-0000-0000-0000D82B0000}"/>
    <cellStyle name="Output 2 5 4 2 2 2" xfId="14708" xr:uid="{00000000-0005-0000-0000-0000D92B0000}"/>
    <cellStyle name="Output 2 5 4 2 3" xfId="10791" xr:uid="{00000000-0005-0000-0000-0000DA2B0000}"/>
    <cellStyle name="Output 2 5 4 2 3 2" xfId="16378" xr:uid="{00000000-0005-0000-0000-0000DB2B0000}"/>
    <cellStyle name="Output 2 5 4 2 4" xfId="12670" xr:uid="{00000000-0005-0000-0000-0000DC2B0000}"/>
    <cellStyle name="Output 2 5 4 3" xfId="8228" xr:uid="{00000000-0005-0000-0000-0000DD2B0000}"/>
    <cellStyle name="Output 2 5 4 3 2" xfId="13815" xr:uid="{00000000-0005-0000-0000-0000DE2B0000}"/>
    <cellStyle name="Output 2 5 4 4" xfId="9898" xr:uid="{00000000-0005-0000-0000-0000DF2B0000}"/>
    <cellStyle name="Output 2 5 4 4 2" xfId="15485" xr:uid="{00000000-0005-0000-0000-0000E02B0000}"/>
    <cellStyle name="Output 2 5 4 5" xfId="11777" xr:uid="{00000000-0005-0000-0000-0000E12B0000}"/>
    <cellStyle name="Output 2 5 5" xfId="5633" xr:uid="{00000000-0005-0000-0000-0000E22B0000}"/>
    <cellStyle name="Output 2 5 5 2" xfId="6547" xr:uid="{00000000-0005-0000-0000-0000E32B0000}"/>
    <cellStyle name="Output 2 5 5 2 2" xfId="8792" xr:uid="{00000000-0005-0000-0000-0000E42B0000}"/>
    <cellStyle name="Output 2 5 5 2 2 2" xfId="14379" xr:uid="{00000000-0005-0000-0000-0000E52B0000}"/>
    <cellStyle name="Output 2 5 5 2 3" xfId="10462" xr:uid="{00000000-0005-0000-0000-0000E62B0000}"/>
    <cellStyle name="Output 2 5 5 2 3 2" xfId="16049" xr:uid="{00000000-0005-0000-0000-0000E72B0000}"/>
    <cellStyle name="Output 2 5 5 2 4" xfId="12341" xr:uid="{00000000-0005-0000-0000-0000E82B0000}"/>
    <cellStyle name="Output 2 5 5 3" xfId="7899" xr:uid="{00000000-0005-0000-0000-0000E92B0000}"/>
    <cellStyle name="Output 2 5 5 3 2" xfId="13486" xr:uid="{00000000-0005-0000-0000-0000EA2B0000}"/>
    <cellStyle name="Output 2 5 5 4" xfId="9569" xr:uid="{00000000-0005-0000-0000-0000EB2B0000}"/>
    <cellStyle name="Output 2 5 5 4 2" xfId="15156" xr:uid="{00000000-0005-0000-0000-0000EC2B0000}"/>
    <cellStyle name="Output 2 5 5 5" xfId="11450" xr:uid="{00000000-0005-0000-0000-0000ED2B0000}"/>
    <cellStyle name="Output 2 5 6" xfId="6319" xr:uid="{00000000-0005-0000-0000-0000EE2B0000}"/>
    <cellStyle name="Output 2 5 6 2" xfId="7212" xr:uid="{00000000-0005-0000-0000-0000EF2B0000}"/>
    <cellStyle name="Output 2 5 6 2 2" xfId="9457" xr:uid="{00000000-0005-0000-0000-0000F02B0000}"/>
    <cellStyle name="Output 2 5 6 2 2 2" xfId="15044" xr:uid="{00000000-0005-0000-0000-0000F12B0000}"/>
    <cellStyle name="Output 2 5 6 2 3" xfId="11127" xr:uid="{00000000-0005-0000-0000-0000F22B0000}"/>
    <cellStyle name="Output 2 5 6 2 3 2" xfId="16714" xr:uid="{00000000-0005-0000-0000-0000F32B0000}"/>
    <cellStyle name="Output 2 5 6 2 4" xfId="13006" xr:uid="{00000000-0005-0000-0000-0000F42B0000}"/>
    <cellStyle name="Output 2 5 6 3" xfId="8564" xr:uid="{00000000-0005-0000-0000-0000F52B0000}"/>
    <cellStyle name="Output 2 5 6 3 2" xfId="14151" xr:uid="{00000000-0005-0000-0000-0000F62B0000}"/>
    <cellStyle name="Output 2 5 6 4" xfId="10234" xr:uid="{00000000-0005-0000-0000-0000F72B0000}"/>
    <cellStyle name="Output 2 5 6 4 2" xfId="15821" xr:uid="{00000000-0005-0000-0000-0000F82B0000}"/>
    <cellStyle name="Output 2 5 6 5" xfId="12113" xr:uid="{00000000-0005-0000-0000-0000F92B0000}"/>
    <cellStyle name="Output 3" xfId="1371" xr:uid="{00000000-0005-0000-0000-0000FA2B0000}"/>
    <cellStyle name="Output 3 10" xfId="5485" xr:uid="{00000000-0005-0000-0000-0000FB2B0000}"/>
    <cellStyle name="Output 3 10 2" xfId="6404" xr:uid="{00000000-0005-0000-0000-0000FC2B0000}"/>
    <cellStyle name="Output 3 10 2 2" xfId="8649" xr:uid="{00000000-0005-0000-0000-0000FD2B0000}"/>
    <cellStyle name="Output 3 10 2 2 2" xfId="14236" xr:uid="{00000000-0005-0000-0000-0000FE2B0000}"/>
    <cellStyle name="Output 3 10 2 3" xfId="10319" xr:uid="{00000000-0005-0000-0000-0000FF2B0000}"/>
    <cellStyle name="Output 3 10 2 3 2" xfId="15906" xr:uid="{00000000-0005-0000-0000-0000002C0000}"/>
    <cellStyle name="Output 3 10 2 4" xfId="12198" xr:uid="{00000000-0005-0000-0000-0000012C0000}"/>
    <cellStyle name="Output 3 10 3" xfId="7756" xr:uid="{00000000-0005-0000-0000-0000022C0000}"/>
    <cellStyle name="Output 3 10 3 2" xfId="13343" xr:uid="{00000000-0005-0000-0000-0000032C0000}"/>
    <cellStyle name="Output 3 10 4" xfId="7611" xr:uid="{00000000-0005-0000-0000-0000042C0000}"/>
    <cellStyle name="Output 3 10 4 2" xfId="13201" xr:uid="{00000000-0005-0000-0000-0000052C0000}"/>
    <cellStyle name="Output 3 10 5" xfId="11309" xr:uid="{00000000-0005-0000-0000-0000062C0000}"/>
    <cellStyle name="Output 3 2" xfId="3378" xr:uid="{00000000-0005-0000-0000-0000072C0000}"/>
    <cellStyle name="Output 3 2 2" xfId="3773" xr:uid="{00000000-0005-0000-0000-0000082C0000}"/>
    <cellStyle name="Output 3 2 3" xfId="6072" xr:uid="{00000000-0005-0000-0000-0000092C0000}"/>
    <cellStyle name="Output 3 2 3 2" xfId="6970" xr:uid="{00000000-0005-0000-0000-00000A2C0000}"/>
    <cellStyle name="Output 3 2 3 2 2" xfId="9215" xr:uid="{00000000-0005-0000-0000-00000B2C0000}"/>
    <cellStyle name="Output 3 2 3 2 2 2" xfId="14802" xr:uid="{00000000-0005-0000-0000-00000C2C0000}"/>
    <cellStyle name="Output 3 2 3 2 3" xfId="10885" xr:uid="{00000000-0005-0000-0000-00000D2C0000}"/>
    <cellStyle name="Output 3 2 3 2 3 2" xfId="16472" xr:uid="{00000000-0005-0000-0000-00000E2C0000}"/>
    <cellStyle name="Output 3 2 3 2 4" xfId="12764" xr:uid="{00000000-0005-0000-0000-00000F2C0000}"/>
    <cellStyle name="Output 3 2 3 3" xfId="8322" xr:uid="{00000000-0005-0000-0000-0000102C0000}"/>
    <cellStyle name="Output 3 2 3 3 2" xfId="13909" xr:uid="{00000000-0005-0000-0000-0000112C0000}"/>
    <cellStyle name="Output 3 2 3 4" xfId="9992" xr:uid="{00000000-0005-0000-0000-0000122C0000}"/>
    <cellStyle name="Output 3 2 3 4 2" xfId="15579" xr:uid="{00000000-0005-0000-0000-0000132C0000}"/>
    <cellStyle name="Output 3 2 3 5" xfId="11871" xr:uid="{00000000-0005-0000-0000-0000142C0000}"/>
    <cellStyle name="Output 3 2 4" xfId="6109" xr:uid="{00000000-0005-0000-0000-0000152C0000}"/>
    <cellStyle name="Output 3 2 4 2" xfId="7007" xr:uid="{00000000-0005-0000-0000-0000162C0000}"/>
    <cellStyle name="Output 3 2 4 2 2" xfId="9252" xr:uid="{00000000-0005-0000-0000-0000172C0000}"/>
    <cellStyle name="Output 3 2 4 2 2 2" xfId="14839" xr:uid="{00000000-0005-0000-0000-0000182C0000}"/>
    <cellStyle name="Output 3 2 4 2 3" xfId="10922" xr:uid="{00000000-0005-0000-0000-0000192C0000}"/>
    <cellStyle name="Output 3 2 4 2 3 2" xfId="16509" xr:uid="{00000000-0005-0000-0000-00001A2C0000}"/>
    <cellStyle name="Output 3 2 4 2 4" xfId="12801" xr:uid="{00000000-0005-0000-0000-00001B2C0000}"/>
    <cellStyle name="Output 3 2 4 3" xfId="8359" xr:uid="{00000000-0005-0000-0000-00001C2C0000}"/>
    <cellStyle name="Output 3 2 4 3 2" xfId="13946" xr:uid="{00000000-0005-0000-0000-00001D2C0000}"/>
    <cellStyle name="Output 3 2 4 4" xfId="10029" xr:uid="{00000000-0005-0000-0000-00001E2C0000}"/>
    <cellStyle name="Output 3 2 4 4 2" xfId="15616" xr:uid="{00000000-0005-0000-0000-00001F2C0000}"/>
    <cellStyle name="Output 3 2 4 5" xfId="11908" xr:uid="{00000000-0005-0000-0000-0000202C0000}"/>
    <cellStyle name="Output 3 2 5" xfId="5881" xr:uid="{00000000-0005-0000-0000-0000212C0000}"/>
    <cellStyle name="Output 3 2 5 2" xfId="6784" xr:uid="{00000000-0005-0000-0000-0000222C0000}"/>
    <cellStyle name="Output 3 2 5 2 2" xfId="9029" xr:uid="{00000000-0005-0000-0000-0000232C0000}"/>
    <cellStyle name="Output 3 2 5 2 2 2" xfId="14616" xr:uid="{00000000-0005-0000-0000-0000242C0000}"/>
    <cellStyle name="Output 3 2 5 2 3" xfId="10699" xr:uid="{00000000-0005-0000-0000-0000252C0000}"/>
    <cellStyle name="Output 3 2 5 2 3 2" xfId="16286" xr:uid="{00000000-0005-0000-0000-0000262C0000}"/>
    <cellStyle name="Output 3 2 5 2 4" xfId="12578" xr:uid="{00000000-0005-0000-0000-0000272C0000}"/>
    <cellStyle name="Output 3 2 5 3" xfId="8136" xr:uid="{00000000-0005-0000-0000-0000282C0000}"/>
    <cellStyle name="Output 3 2 5 3 2" xfId="13723" xr:uid="{00000000-0005-0000-0000-0000292C0000}"/>
    <cellStyle name="Output 3 2 5 4" xfId="9806" xr:uid="{00000000-0005-0000-0000-00002A2C0000}"/>
    <cellStyle name="Output 3 2 5 4 2" xfId="15393" xr:uid="{00000000-0005-0000-0000-00002B2C0000}"/>
    <cellStyle name="Output 3 2 5 5" xfId="11685" xr:uid="{00000000-0005-0000-0000-00002C2C0000}"/>
    <cellStyle name="Output 3 2 6" xfId="6276" xr:uid="{00000000-0005-0000-0000-00002D2C0000}"/>
    <cellStyle name="Output 3 2 6 2" xfId="7172" xr:uid="{00000000-0005-0000-0000-00002E2C0000}"/>
    <cellStyle name="Output 3 2 6 2 2" xfId="9417" xr:uid="{00000000-0005-0000-0000-00002F2C0000}"/>
    <cellStyle name="Output 3 2 6 2 2 2" xfId="15004" xr:uid="{00000000-0005-0000-0000-0000302C0000}"/>
    <cellStyle name="Output 3 2 6 2 3" xfId="11087" xr:uid="{00000000-0005-0000-0000-0000312C0000}"/>
    <cellStyle name="Output 3 2 6 2 3 2" xfId="16674" xr:uid="{00000000-0005-0000-0000-0000322C0000}"/>
    <cellStyle name="Output 3 2 6 2 4" xfId="12966" xr:uid="{00000000-0005-0000-0000-0000332C0000}"/>
    <cellStyle name="Output 3 2 6 3" xfId="8524" xr:uid="{00000000-0005-0000-0000-0000342C0000}"/>
    <cellStyle name="Output 3 2 6 3 2" xfId="14111" xr:uid="{00000000-0005-0000-0000-0000352C0000}"/>
    <cellStyle name="Output 3 2 6 4" xfId="10194" xr:uid="{00000000-0005-0000-0000-0000362C0000}"/>
    <cellStyle name="Output 3 2 6 4 2" xfId="15781" xr:uid="{00000000-0005-0000-0000-0000372C0000}"/>
    <cellStyle name="Output 3 2 6 5" xfId="12073" xr:uid="{00000000-0005-0000-0000-0000382C0000}"/>
    <cellStyle name="Output 3 2 7" xfId="5757" xr:uid="{00000000-0005-0000-0000-0000392C0000}"/>
    <cellStyle name="Output 3 2 7 2" xfId="6665" xr:uid="{00000000-0005-0000-0000-00003A2C0000}"/>
    <cellStyle name="Output 3 2 7 2 2" xfId="8910" xr:uid="{00000000-0005-0000-0000-00003B2C0000}"/>
    <cellStyle name="Output 3 2 7 2 2 2" xfId="14497" xr:uid="{00000000-0005-0000-0000-00003C2C0000}"/>
    <cellStyle name="Output 3 2 7 2 3" xfId="10580" xr:uid="{00000000-0005-0000-0000-00003D2C0000}"/>
    <cellStyle name="Output 3 2 7 2 3 2" xfId="16167" xr:uid="{00000000-0005-0000-0000-00003E2C0000}"/>
    <cellStyle name="Output 3 2 7 2 4" xfId="12459" xr:uid="{00000000-0005-0000-0000-00003F2C0000}"/>
    <cellStyle name="Output 3 2 7 3" xfId="8017" xr:uid="{00000000-0005-0000-0000-0000402C0000}"/>
    <cellStyle name="Output 3 2 7 3 2" xfId="13604" xr:uid="{00000000-0005-0000-0000-0000412C0000}"/>
    <cellStyle name="Output 3 2 7 4" xfId="9687" xr:uid="{00000000-0005-0000-0000-0000422C0000}"/>
    <cellStyle name="Output 3 2 7 4 2" xfId="15274" xr:uid="{00000000-0005-0000-0000-0000432C0000}"/>
    <cellStyle name="Output 3 2 7 5" xfId="11566" xr:uid="{00000000-0005-0000-0000-0000442C0000}"/>
    <cellStyle name="Output 3 3" xfId="3774" xr:uid="{00000000-0005-0000-0000-0000452C0000}"/>
    <cellStyle name="Output 3 4" xfId="3775" xr:uid="{00000000-0005-0000-0000-0000462C0000}"/>
    <cellStyle name="Output 3 4 2" xfId="6172" xr:uid="{00000000-0005-0000-0000-0000472C0000}"/>
    <cellStyle name="Output 3 4 2 2" xfId="7068" xr:uid="{00000000-0005-0000-0000-0000482C0000}"/>
    <cellStyle name="Output 3 4 2 2 2" xfId="9313" xr:uid="{00000000-0005-0000-0000-0000492C0000}"/>
    <cellStyle name="Output 3 4 2 2 2 2" xfId="14900" xr:uid="{00000000-0005-0000-0000-00004A2C0000}"/>
    <cellStyle name="Output 3 4 2 2 3" xfId="10983" xr:uid="{00000000-0005-0000-0000-00004B2C0000}"/>
    <cellStyle name="Output 3 4 2 2 3 2" xfId="16570" xr:uid="{00000000-0005-0000-0000-00004C2C0000}"/>
    <cellStyle name="Output 3 4 2 2 4" xfId="12862" xr:uid="{00000000-0005-0000-0000-00004D2C0000}"/>
    <cellStyle name="Output 3 4 2 3" xfId="8420" xr:uid="{00000000-0005-0000-0000-00004E2C0000}"/>
    <cellStyle name="Output 3 4 2 3 2" xfId="14007" xr:uid="{00000000-0005-0000-0000-00004F2C0000}"/>
    <cellStyle name="Output 3 4 2 4" xfId="10090" xr:uid="{00000000-0005-0000-0000-0000502C0000}"/>
    <cellStyle name="Output 3 4 2 4 2" xfId="15677" xr:uid="{00000000-0005-0000-0000-0000512C0000}"/>
    <cellStyle name="Output 3 4 2 5" xfId="11969" xr:uid="{00000000-0005-0000-0000-0000522C0000}"/>
    <cellStyle name="Output 3 4 3" xfId="6216" xr:uid="{00000000-0005-0000-0000-0000532C0000}"/>
    <cellStyle name="Output 3 4 3 2" xfId="7112" xr:uid="{00000000-0005-0000-0000-0000542C0000}"/>
    <cellStyle name="Output 3 4 3 2 2" xfId="9357" xr:uid="{00000000-0005-0000-0000-0000552C0000}"/>
    <cellStyle name="Output 3 4 3 2 2 2" xfId="14944" xr:uid="{00000000-0005-0000-0000-0000562C0000}"/>
    <cellStyle name="Output 3 4 3 2 3" xfId="11027" xr:uid="{00000000-0005-0000-0000-0000572C0000}"/>
    <cellStyle name="Output 3 4 3 2 3 2" xfId="16614" xr:uid="{00000000-0005-0000-0000-0000582C0000}"/>
    <cellStyle name="Output 3 4 3 2 4" xfId="12906" xr:uid="{00000000-0005-0000-0000-0000592C0000}"/>
    <cellStyle name="Output 3 4 3 3" xfId="8464" xr:uid="{00000000-0005-0000-0000-00005A2C0000}"/>
    <cellStyle name="Output 3 4 3 3 2" xfId="14051" xr:uid="{00000000-0005-0000-0000-00005B2C0000}"/>
    <cellStyle name="Output 3 4 3 4" xfId="10134" xr:uid="{00000000-0005-0000-0000-00005C2C0000}"/>
    <cellStyle name="Output 3 4 3 4 2" xfId="15721" xr:uid="{00000000-0005-0000-0000-00005D2C0000}"/>
    <cellStyle name="Output 3 4 3 5" xfId="12013" xr:uid="{00000000-0005-0000-0000-00005E2C0000}"/>
    <cellStyle name="Output 3 4 4" xfId="6262" xr:uid="{00000000-0005-0000-0000-00005F2C0000}"/>
    <cellStyle name="Output 3 4 4 2" xfId="7158" xr:uid="{00000000-0005-0000-0000-0000602C0000}"/>
    <cellStyle name="Output 3 4 4 2 2" xfId="9403" xr:uid="{00000000-0005-0000-0000-0000612C0000}"/>
    <cellStyle name="Output 3 4 4 2 2 2" xfId="14990" xr:uid="{00000000-0005-0000-0000-0000622C0000}"/>
    <cellStyle name="Output 3 4 4 2 3" xfId="11073" xr:uid="{00000000-0005-0000-0000-0000632C0000}"/>
    <cellStyle name="Output 3 4 4 2 3 2" xfId="16660" xr:uid="{00000000-0005-0000-0000-0000642C0000}"/>
    <cellStyle name="Output 3 4 4 2 4" xfId="12952" xr:uid="{00000000-0005-0000-0000-0000652C0000}"/>
    <cellStyle name="Output 3 4 4 3" xfId="8510" xr:uid="{00000000-0005-0000-0000-0000662C0000}"/>
    <cellStyle name="Output 3 4 4 3 2" xfId="14097" xr:uid="{00000000-0005-0000-0000-0000672C0000}"/>
    <cellStyle name="Output 3 4 4 4" xfId="10180" xr:uid="{00000000-0005-0000-0000-0000682C0000}"/>
    <cellStyle name="Output 3 4 4 4 2" xfId="15767" xr:uid="{00000000-0005-0000-0000-0000692C0000}"/>
    <cellStyle name="Output 3 4 4 5" xfId="12059" xr:uid="{00000000-0005-0000-0000-00006A2C0000}"/>
    <cellStyle name="Output 3 4 5" xfId="6293" xr:uid="{00000000-0005-0000-0000-00006B2C0000}"/>
    <cellStyle name="Output 3 4 5 2" xfId="7189" xr:uid="{00000000-0005-0000-0000-00006C2C0000}"/>
    <cellStyle name="Output 3 4 5 2 2" xfId="9434" xr:uid="{00000000-0005-0000-0000-00006D2C0000}"/>
    <cellStyle name="Output 3 4 5 2 2 2" xfId="15021" xr:uid="{00000000-0005-0000-0000-00006E2C0000}"/>
    <cellStyle name="Output 3 4 5 2 3" xfId="11104" xr:uid="{00000000-0005-0000-0000-00006F2C0000}"/>
    <cellStyle name="Output 3 4 5 2 3 2" xfId="16691" xr:uid="{00000000-0005-0000-0000-0000702C0000}"/>
    <cellStyle name="Output 3 4 5 2 4" xfId="12983" xr:uid="{00000000-0005-0000-0000-0000712C0000}"/>
    <cellStyle name="Output 3 4 5 3" xfId="8541" xr:uid="{00000000-0005-0000-0000-0000722C0000}"/>
    <cellStyle name="Output 3 4 5 3 2" xfId="14128" xr:uid="{00000000-0005-0000-0000-0000732C0000}"/>
    <cellStyle name="Output 3 4 5 4" xfId="10211" xr:uid="{00000000-0005-0000-0000-0000742C0000}"/>
    <cellStyle name="Output 3 4 5 4 2" xfId="15798" xr:uid="{00000000-0005-0000-0000-0000752C0000}"/>
    <cellStyle name="Output 3 4 5 5" xfId="12090" xr:uid="{00000000-0005-0000-0000-0000762C0000}"/>
    <cellStyle name="Output 3 4 6" xfId="6316" xr:uid="{00000000-0005-0000-0000-0000772C0000}"/>
    <cellStyle name="Output 3 4 6 2" xfId="7209" xr:uid="{00000000-0005-0000-0000-0000782C0000}"/>
    <cellStyle name="Output 3 4 6 2 2" xfId="9454" xr:uid="{00000000-0005-0000-0000-0000792C0000}"/>
    <cellStyle name="Output 3 4 6 2 2 2" xfId="15041" xr:uid="{00000000-0005-0000-0000-00007A2C0000}"/>
    <cellStyle name="Output 3 4 6 2 3" xfId="11124" xr:uid="{00000000-0005-0000-0000-00007B2C0000}"/>
    <cellStyle name="Output 3 4 6 2 3 2" xfId="16711" xr:uid="{00000000-0005-0000-0000-00007C2C0000}"/>
    <cellStyle name="Output 3 4 6 2 4" xfId="13003" xr:uid="{00000000-0005-0000-0000-00007D2C0000}"/>
    <cellStyle name="Output 3 4 6 3" xfId="8561" xr:uid="{00000000-0005-0000-0000-00007E2C0000}"/>
    <cellStyle name="Output 3 4 6 3 2" xfId="14148" xr:uid="{00000000-0005-0000-0000-00007F2C0000}"/>
    <cellStyle name="Output 3 4 6 4" xfId="10231" xr:uid="{00000000-0005-0000-0000-0000802C0000}"/>
    <cellStyle name="Output 3 4 6 4 2" xfId="15818" xr:uid="{00000000-0005-0000-0000-0000812C0000}"/>
    <cellStyle name="Output 3 4 6 5" xfId="12110" xr:uid="{00000000-0005-0000-0000-0000822C0000}"/>
    <cellStyle name="Output 3 5" xfId="3377" xr:uid="{00000000-0005-0000-0000-0000832C0000}"/>
    <cellStyle name="Output 3 5 2" xfId="6071" xr:uid="{00000000-0005-0000-0000-0000842C0000}"/>
    <cellStyle name="Output 3 5 2 2" xfId="6969" xr:uid="{00000000-0005-0000-0000-0000852C0000}"/>
    <cellStyle name="Output 3 5 2 2 2" xfId="9214" xr:uid="{00000000-0005-0000-0000-0000862C0000}"/>
    <cellStyle name="Output 3 5 2 2 2 2" xfId="14801" xr:uid="{00000000-0005-0000-0000-0000872C0000}"/>
    <cellStyle name="Output 3 5 2 2 3" xfId="10884" xr:uid="{00000000-0005-0000-0000-0000882C0000}"/>
    <cellStyle name="Output 3 5 2 2 3 2" xfId="16471" xr:uid="{00000000-0005-0000-0000-0000892C0000}"/>
    <cellStyle name="Output 3 5 2 2 4" xfId="12763" xr:uid="{00000000-0005-0000-0000-00008A2C0000}"/>
    <cellStyle name="Output 3 5 2 3" xfId="8321" xr:uid="{00000000-0005-0000-0000-00008B2C0000}"/>
    <cellStyle name="Output 3 5 2 3 2" xfId="13908" xr:uid="{00000000-0005-0000-0000-00008C2C0000}"/>
    <cellStyle name="Output 3 5 2 4" xfId="9991" xr:uid="{00000000-0005-0000-0000-00008D2C0000}"/>
    <cellStyle name="Output 3 5 2 4 2" xfId="15578" xr:uid="{00000000-0005-0000-0000-00008E2C0000}"/>
    <cellStyle name="Output 3 5 2 5" xfId="11870" xr:uid="{00000000-0005-0000-0000-00008F2C0000}"/>
    <cellStyle name="Output 3 5 3" xfId="6191" xr:uid="{00000000-0005-0000-0000-0000902C0000}"/>
    <cellStyle name="Output 3 5 3 2" xfId="7087" xr:uid="{00000000-0005-0000-0000-0000912C0000}"/>
    <cellStyle name="Output 3 5 3 2 2" xfId="9332" xr:uid="{00000000-0005-0000-0000-0000922C0000}"/>
    <cellStyle name="Output 3 5 3 2 2 2" xfId="14919" xr:uid="{00000000-0005-0000-0000-0000932C0000}"/>
    <cellStyle name="Output 3 5 3 2 3" xfId="11002" xr:uid="{00000000-0005-0000-0000-0000942C0000}"/>
    <cellStyle name="Output 3 5 3 2 3 2" xfId="16589" xr:uid="{00000000-0005-0000-0000-0000952C0000}"/>
    <cellStyle name="Output 3 5 3 2 4" xfId="12881" xr:uid="{00000000-0005-0000-0000-0000962C0000}"/>
    <cellStyle name="Output 3 5 3 3" xfId="8439" xr:uid="{00000000-0005-0000-0000-0000972C0000}"/>
    <cellStyle name="Output 3 5 3 3 2" xfId="14026" xr:uid="{00000000-0005-0000-0000-0000982C0000}"/>
    <cellStyle name="Output 3 5 3 4" xfId="10109" xr:uid="{00000000-0005-0000-0000-0000992C0000}"/>
    <cellStyle name="Output 3 5 3 4 2" xfId="15696" xr:uid="{00000000-0005-0000-0000-00009A2C0000}"/>
    <cellStyle name="Output 3 5 3 5" xfId="11988" xr:uid="{00000000-0005-0000-0000-00009B2C0000}"/>
    <cellStyle name="Output 3 5 4" xfId="6235" xr:uid="{00000000-0005-0000-0000-00009C2C0000}"/>
    <cellStyle name="Output 3 5 4 2" xfId="7131" xr:uid="{00000000-0005-0000-0000-00009D2C0000}"/>
    <cellStyle name="Output 3 5 4 2 2" xfId="9376" xr:uid="{00000000-0005-0000-0000-00009E2C0000}"/>
    <cellStyle name="Output 3 5 4 2 2 2" xfId="14963" xr:uid="{00000000-0005-0000-0000-00009F2C0000}"/>
    <cellStyle name="Output 3 5 4 2 3" xfId="11046" xr:uid="{00000000-0005-0000-0000-0000A02C0000}"/>
    <cellStyle name="Output 3 5 4 2 3 2" xfId="16633" xr:uid="{00000000-0005-0000-0000-0000A12C0000}"/>
    <cellStyle name="Output 3 5 4 2 4" xfId="12925" xr:uid="{00000000-0005-0000-0000-0000A22C0000}"/>
    <cellStyle name="Output 3 5 4 3" xfId="8483" xr:uid="{00000000-0005-0000-0000-0000A32C0000}"/>
    <cellStyle name="Output 3 5 4 3 2" xfId="14070" xr:uid="{00000000-0005-0000-0000-0000A42C0000}"/>
    <cellStyle name="Output 3 5 4 4" xfId="10153" xr:uid="{00000000-0005-0000-0000-0000A52C0000}"/>
    <cellStyle name="Output 3 5 4 4 2" xfId="15740" xr:uid="{00000000-0005-0000-0000-0000A62C0000}"/>
    <cellStyle name="Output 3 5 4 5" xfId="12032" xr:uid="{00000000-0005-0000-0000-0000A72C0000}"/>
    <cellStyle name="Output 3 5 5" xfId="5891" xr:uid="{00000000-0005-0000-0000-0000A82C0000}"/>
    <cellStyle name="Output 3 5 5 2" xfId="6794" xr:uid="{00000000-0005-0000-0000-0000A92C0000}"/>
    <cellStyle name="Output 3 5 5 2 2" xfId="9039" xr:uid="{00000000-0005-0000-0000-0000AA2C0000}"/>
    <cellStyle name="Output 3 5 5 2 2 2" xfId="14626" xr:uid="{00000000-0005-0000-0000-0000AB2C0000}"/>
    <cellStyle name="Output 3 5 5 2 3" xfId="10709" xr:uid="{00000000-0005-0000-0000-0000AC2C0000}"/>
    <cellStyle name="Output 3 5 5 2 3 2" xfId="16296" xr:uid="{00000000-0005-0000-0000-0000AD2C0000}"/>
    <cellStyle name="Output 3 5 5 2 4" xfId="12588" xr:uid="{00000000-0005-0000-0000-0000AE2C0000}"/>
    <cellStyle name="Output 3 5 5 3" xfId="8146" xr:uid="{00000000-0005-0000-0000-0000AF2C0000}"/>
    <cellStyle name="Output 3 5 5 3 2" xfId="13733" xr:uid="{00000000-0005-0000-0000-0000B02C0000}"/>
    <cellStyle name="Output 3 5 5 4" xfId="9816" xr:uid="{00000000-0005-0000-0000-0000B12C0000}"/>
    <cellStyle name="Output 3 5 5 4 2" xfId="15403" xr:uid="{00000000-0005-0000-0000-0000B22C0000}"/>
    <cellStyle name="Output 3 5 5 5" xfId="11695" xr:uid="{00000000-0005-0000-0000-0000B32C0000}"/>
    <cellStyle name="Output 3 5 6" xfId="5562" xr:uid="{00000000-0005-0000-0000-0000B42C0000}"/>
    <cellStyle name="Output 3 5 6 2" xfId="6479" xr:uid="{00000000-0005-0000-0000-0000B52C0000}"/>
    <cellStyle name="Output 3 5 6 2 2" xfId="8724" xr:uid="{00000000-0005-0000-0000-0000B62C0000}"/>
    <cellStyle name="Output 3 5 6 2 2 2" xfId="14311" xr:uid="{00000000-0005-0000-0000-0000B72C0000}"/>
    <cellStyle name="Output 3 5 6 2 3" xfId="10394" xr:uid="{00000000-0005-0000-0000-0000B82C0000}"/>
    <cellStyle name="Output 3 5 6 2 3 2" xfId="15981" xr:uid="{00000000-0005-0000-0000-0000B92C0000}"/>
    <cellStyle name="Output 3 5 6 2 4" xfId="12273" xr:uid="{00000000-0005-0000-0000-0000BA2C0000}"/>
    <cellStyle name="Output 3 5 6 3" xfId="7831" xr:uid="{00000000-0005-0000-0000-0000BB2C0000}"/>
    <cellStyle name="Output 3 5 6 3 2" xfId="13418" xr:uid="{00000000-0005-0000-0000-0000BC2C0000}"/>
    <cellStyle name="Output 3 5 6 4" xfId="9501" xr:uid="{00000000-0005-0000-0000-0000BD2C0000}"/>
    <cellStyle name="Output 3 5 6 4 2" xfId="15088" xr:uid="{00000000-0005-0000-0000-0000BE2C0000}"/>
    <cellStyle name="Output 3 5 6 5" xfId="11384" xr:uid="{00000000-0005-0000-0000-0000BF2C0000}"/>
    <cellStyle name="Output 3 6" xfId="5619" xr:uid="{00000000-0005-0000-0000-0000C02C0000}"/>
    <cellStyle name="Output 3 6 2" xfId="6534" xr:uid="{00000000-0005-0000-0000-0000C12C0000}"/>
    <cellStyle name="Output 3 6 2 2" xfId="8779" xr:uid="{00000000-0005-0000-0000-0000C22C0000}"/>
    <cellStyle name="Output 3 6 2 2 2" xfId="14366" xr:uid="{00000000-0005-0000-0000-0000C32C0000}"/>
    <cellStyle name="Output 3 6 2 3" xfId="10449" xr:uid="{00000000-0005-0000-0000-0000C42C0000}"/>
    <cellStyle name="Output 3 6 2 3 2" xfId="16036" xr:uid="{00000000-0005-0000-0000-0000C52C0000}"/>
    <cellStyle name="Output 3 6 2 4" xfId="12328" xr:uid="{00000000-0005-0000-0000-0000C62C0000}"/>
    <cellStyle name="Output 3 6 3" xfId="7886" xr:uid="{00000000-0005-0000-0000-0000C72C0000}"/>
    <cellStyle name="Output 3 6 3 2" xfId="13473" xr:uid="{00000000-0005-0000-0000-0000C82C0000}"/>
    <cellStyle name="Output 3 6 4" xfId="9556" xr:uid="{00000000-0005-0000-0000-0000C92C0000}"/>
    <cellStyle name="Output 3 6 4 2" xfId="15143" xr:uid="{00000000-0005-0000-0000-0000CA2C0000}"/>
    <cellStyle name="Output 3 6 5" xfId="11437" xr:uid="{00000000-0005-0000-0000-0000CB2C0000}"/>
    <cellStyle name="Output 3 7" xfId="6164" xr:uid="{00000000-0005-0000-0000-0000CC2C0000}"/>
    <cellStyle name="Output 3 7 2" xfId="7060" xr:uid="{00000000-0005-0000-0000-0000CD2C0000}"/>
    <cellStyle name="Output 3 7 2 2" xfId="9305" xr:uid="{00000000-0005-0000-0000-0000CE2C0000}"/>
    <cellStyle name="Output 3 7 2 2 2" xfId="14892" xr:uid="{00000000-0005-0000-0000-0000CF2C0000}"/>
    <cellStyle name="Output 3 7 2 3" xfId="10975" xr:uid="{00000000-0005-0000-0000-0000D02C0000}"/>
    <cellStyle name="Output 3 7 2 3 2" xfId="16562" xr:uid="{00000000-0005-0000-0000-0000D12C0000}"/>
    <cellStyle name="Output 3 7 2 4" xfId="12854" xr:uid="{00000000-0005-0000-0000-0000D22C0000}"/>
    <cellStyle name="Output 3 7 3" xfId="8412" xr:uid="{00000000-0005-0000-0000-0000D32C0000}"/>
    <cellStyle name="Output 3 7 3 2" xfId="13999" xr:uid="{00000000-0005-0000-0000-0000D42C0000}"/>
    <cellStyle name="Output 3 7 4" xfId="10082" xr:uid="{00000000-0005-0000-0000-0000D52C0000}"/>
    <cellStyle name="Output 3 7 4 2" xfId="15669" xr:uid="{00000000-0005-0000-0000-0000D62C0000}"/>
    <cellStyle name="Output 3 7 5" xfId="11961" xr:uid="{00000000-0005-0000-0000-0000D72C0000}"/>
    <cellStyle name="Output 3 8" xfId="6208" xr:uid="{00000000-0005-0000-0000-0000D82C0000}"/>
    <cellStyle name="Output 3 8 2" xfId="7104" xr:uid="{00000000-0005-0000-0000-0000D92C0000}"/>
    <cellStyle name="Output 3 8 2 2" xfId="9349" xr:uid="{00000000-0005-0000-0000-0000DA2C0000}"/>
    <cellStyle name="Output 3 8 2 2 2" xfId="14936" xr:uid="{00000000-0005-0000-0000-0000DB2C0000}"/>
    <cellStyle name="Output 3 8 2 3" xfId="11019" xr:uid="{00000000-0005-0000-0000-0000DC2C0000}"/>
    <cellStyle name="Output 3 8 2 3 2" xfId="16606" xr:uid="{00000000-0005-0000-0000-0000DD2C0000}"/>
    <cellStyle name="Output 3 8 2 4" xfId="12898" xr:uid="{00000000-0005-0000-0000-0000DE2C0000}"/>
    <cellStyle name="Output 3 8 3" xfId="8456" xr:uid="{00000000-0005-0000-0000-0000DF2C0000}"/>
    <cellStyle name="Output 3 8 3 2" xfId="14043" xr:uid="{00000000-0005-0000-0000-0000E02C0000}"/>
    <cellStyle name="Output 3 8 4" xfId="10126" xr:uid="{00000000-0005-0000-0000-0000E12C0000}"/>
    <cellStyle name="Output 3 8 4 2" xfId="15713" xr:uid="{00000000-0005-0000-0000-0000E22C0000}"/>
    <cellStyle name="Output 3 8 5" xfId="12005" xr:uid="{00000000-0005-0000-0000-0000E32C0000}"/>
    <cellStyle name="Output 3 9" xfId="5795" xr:uid="{00000000-0005-0000-0000-0000E42C0000}"/>
    <cellStyle name="Output 3 9 2" xfId="6702" xr:uid="{00000000-0005-0000-0000-0000E52C0000}"/>
    <cellStyle name="Output 3 9 2 2" xfId="8947" xr:uid="{00000000-0005-0000-0000-0000E62C0000}"/>
    <cellStyle name="Output 3 9 2 2 2" xfId="14534" xr:uid="{00000000-0005-0000-0000-0000E72C0000}"/>
    <cellStyle name="Output 3 9 2 3" xfId="10617" xr:uid="{00000000-0005-0000-0000-0000E82C0000}"/>
    <cellStyle name="Output 3 9 2 3 2" xfId="16204" xr:uid="{00000000-0005-0000-0000-0000E92C0000}"/>
    <cellStyle name="Output 3 9 2 4" xfId="12496" xr:uid="{00000000-0005-0000-0000-0000EA2C0000}"/>
    <cellStyle name="Output 3 9 3" xfId="8054" xr:uid="{00000000-0005-0000-0000-0000EB2C0000}"/>
    <cellStyle name="Output 3 9 3 2" xfId="13641" xr:uid="{00000000-0005-0000-0000-0000EC2C0000}"/>
    <cellStyle name="Output 3 9 4" xfId="9724" xr:uid="{00000000-0005-0000-0000-0000ED2C0000}"/>
    <cellStyle name="Output 3 9 4 2" xfId="15311" xr:uid="{00000000-0005-0000-0000-0000EE2C0000}"/>
    <cellStyle name="Output 3 9 5" xfId="11603" xr:uid="{00000000-0005-0000-0000-0000EF2C0000}"/>
    <cellStyle name="Output 4" xfId="1882" xr:uid="{00000000-0005-0000-0000-0000F02C0000}"/>
    <cellStyle name="Output 4 2" xfId="3776" xr:uid="{00000000-0005-0000-0000-0000F12C0000}"/>
    <cellStyle name="Output 4 3" xfId="5724" xr:uid="{00000000-0005-0000-0000-0000F22C0000}"/>
    <cellStyle name="Output 4 3 2" xfId="6632" xr:uid="{00000000-0005-0000-0000-0000F32C0000}"/>
    <cellStyle name="Output 4 3 2 2" xfId="8877" xr:uid="{00000000-0005-0000-0000-0000F42C0000}"/>
    <cellStyle name="Output 4 3 2 2 2" xfId="14464" xr:uid="{00000000-0005-0000-0000-0000F52C0000}"/>
    <cellStyle name="Output 4 3 2 3" xfId="10547" xr:uid="{00000000-0005-0000-0000-0000F62C0000}"/>
    <cellStyle name="Output 4 3 2 3 2" xfId="16134" xr:uid="{00000000-0005-0000-0000-0000F72C0000}"/>
    <cellStyle name="Output 4 3 2 4" xfId="12426" xr:uid="{00000000-0005-0000-0000-0000F82C0000}"/>
    <cellStyle name="Output 4 3 3" xfId="7984" xr:uid="{00000000-0005-0000-0000-0000F92C0000}"/>
    <cellStyle name="Output 4 3 3 2" xfId="13571" xr:uid="{00000000-0005-0000-0000-0000FA2C0000}"/>
    <cellStyle name="Output 4 3 4" xfId="9654" xr:uid="{00000000-0005-0000-0000-0000FB2C0000}"/>
    <cellStyle name="Output 4 3 4 2" xfId="15241" xr:uid="{00000000-0005-0000-0000-0000FC2C0000}"/>
    <cellStyle name="Output 4 3 5" xfId="11533" xr:uid="{00000000-0005-0000-0000-0000FD2C0000}"/>
    <cellStyle name="Output 4 4" xfId="5513" xr:uid="{00000000-0005-0000-0000-0000FE2C0000}"/>
    <cellStyle name="Output 4 4 2" xfId="6432" xr:uid="{00000000-0005-0000-0000-0000FF2C0000}"/>
    <cellStyle name="Output 4 4 2 2" xfId="8677" xr:uid="{00000000-0005-0000-0000-0000002D0000}"/>
    <cellStyle name="Output 4 4 2 2 2" xfId="14264" xr:uid="{00000000-0005-0000-0000-0000012D0000}"/>
    <cellStyle name="Output 4 4 2 3" xfId="10347" xr:uid="{00000000-0005-0000-0000-0000022D0000}"/>
    <cellStyle name="Output 4 4 2 3 2" xfId="15934" xr:uid="{00000000-0005-0000-0000-0000032D0000}"/>
    <cellStyle name="Output 4 4 2 4" xfId="12226" xr:uid="{00000000-0005-0000-0000-0000042D0000}"/>
    <cellStyle name="Output 4 4 3" xfId="7784" xr:uid="{00000000-0005-0000-0000-0000052D0000}"/>
    <cellStyle name="Output 4 4 3 2" xfId="13371" xr:uid="{00000000-0005-0000-0000-0000062D0000}"/>
    <cellStyle name="Output 4 4 4" xfId="7472" xr:uid="{00000000-0005-0000-0000-0000072D0000}"/>
    <cellStyle name="Output 4 4 4 2" xfId="13068" xr:uid="{00000000-0005-0000-0000-0000082D0000}"/>
    <cellStyle name="Output 4 4 5" xfId="11337" xr:uid="{00000000-0005-0000-0000-0000092D0000}"/>
    <cellStyle name="Output 4 5" xfId="5603" xr:uid="{00000000-0005-0000-0000-00000A2D0000}"/>
    <cellStyle name="Output 4 5 2" xfId="6518" xr:uid="{00000000-0005-0000-0000-00000B2D0000}"/>
    <cellStyle name="Output 4 5 2 2" xfId="8763" xr:uid="{00000000-0005-0000-0000-00000C2D0000}"/>
    <cellStyle name="Output 4 5 2 2 2" xfId="14350" xr:uid="{00000000-0005-0000-0000-00000D2D0000}"/>
    <cellStyle name="Output 4 5 2 3" xfId="10433" xr:uid="{00000000-0005-0000-0000-00000E2D0000}"/>
    <cellStyle name="Output 4 5 2 3 2" xfId="16020" xr:uid="{00000000-0005-0000-0000-00000F2D0000}"/>
    <cellStyle name="Output 4 5 2 4" xfId="12312" xr:uid="{00000000-0005-0000-0000-0000102D0000}"/>
    <cellStyle name="Output 4 5 3" xfId="7870" xr:uid="{00000000-0005-0000-0000-0000112D0000}"/>
    <cellStyle name="Output 4 5 3 2" xfId="13457" xr:uid="{00000000-0005-0000-0000-0000122D0000}"/>
    <cellStyle name="Output 4 5 4" xfId="9540" xr:uid="{00000000-0005-0000-0000-0000132D0000}"/>
    <cellStyle name="Output 4 5 4 2" xfId="15127" xr:uid="{00000000-0005-0000-0000-0000142D0000}"/>
    <cellStyle name="Output 4 5 5" xfId="11421" xr:uid="{00000000-0005-0000-0000-0000152D0000}"/>
    <cellStyle name="Output 4 6" xfId="5532" xr:uid="{00000000-0005-0000-0000-0000162D0000}"/>
    <cellStyle name="Output 4 6 2" xfId="6451" xr:uid="{00000000-0005-0000-0000-0000172D0000}"/>
    <cellStyle name="Output 4 6 2 2" xfId="8696" xr:uid="{00000000-0005-0000-0000-0000182D0000}"/>
    <cellStyle name="Output 4 6 2 2 2" xfId="14283" xr:uid="{00000000-0005-0000-0000-0000192D0000}"/>
    <cellStyle name="Output 4 6 2 3" xfId="10366" xr:uid="{00000000-0005-0000-0000-00001A2D0000}"/>
    <cellStyle name="Output 4 6 2 3 2" xfId="15953" xr:uid="{00000000-0005-0000-0000-00001B2D0000}"/>
    <cellStyle name="Output 4 6 2 4" xfId="12245" xr:uid="{00000000-0005-0000-0000-00001C2D0000}"/>
    <cellStyle name="Output 4 6 3" xfId="7803" xr:uid="{00000000-0005-0000-0000-00001D2D0000}"/>
    <cellStyle name="Output 4 6 3 2" xfId="13390" xr:uid="{00000000-0005-0000-0000-00001E2D0000}"/>
    <cellStyle name="Output 4 6 4" xfId="7488" xr:uid="{00000000-0005-0000-0000-00001F2D0000}"/>
    <cellStyle name="Output 4 6 4 2" xfId="13084" xr:uid="{00000000-0005-0000-0000-0000202D0000}"/>
    <cellStyle name="Output 4 6 5" xfId="11356" xr:uid="{00000000-0005-0000-0000-0000212D0000}"/>
    <cellStyle name="Output 4 7" xfId="6013" xr:uid="{00000000-0005-0000-0000-0000222D0000}"/>
    <cellStyle name="Output 4 7 2" xfId="6913" xr:uid="{00000000-0005-0000-0000-0000232D0000}"/>
    <cellStyle name="Output 4 7 2 2" xfId="9158" xr:uid="{00000000-0005-0000-0000-0000242D0000}"/>
    <cellStyle name="Output 4 7 2 2 2" xfId="14745" xr:uid="{00000000-0005-0000-0000-0000252D0000}"/>
    <cellStyle name="Output 4 7 2 3" xfId="10828" xr:uid="{00000000-0005-0000-0000-0000262D0000}"/>
    <cellStyle name="Output 4 7 2 3 2" xfId="16415" xr:uid="{00000000-0005-0000-0000-0000272D0000}"/>
    <cellStyle name="Output 4 7 2 4" xfId="12707" xr:uid="{00000000-0005-0000-0000-0000282D0000}"/>
    <cellStyle name="Output 4 7 3" xfId="8265" xr:uid="{00000000-0005-0000-0000-0000292D0000}"/>
    <cellStyle name="Output 4 7 3 2" xfId="13852" xr:uid="{00000000-0005-0000-0000-00002A2D0000}"/>
    <cellStyle name="Output 4 7 4" xfId="9935" xr:uid="{00000000-0005-0000-0000-00002B2D0000}"/>
    <cellStyle name="Output 4 7 4 2" xfId="15522" xr:uid="{00000000-0005-0000-0000-00002C2D0000}"/>
    <cellStyle name="Output 4 7 5" xfId="11814" xr:uid="{00000000-0005-0000-0000-00002D2D0000}"/>
    <cellStyle name="Output 5" xfId="1369" xr:uid="{00000000-0005-0000-0000-00002E2D0000}"/>
    <cellStyle name="Output 5 2" xfId="3777" xr:uid="{00000000-0005-0000-0000-00002F2D0000}"/>
    <cellStyle name="Output 5 2 2" xfId="6173" xr:uid="{00000000-0005-0000-0000-0000302D0000}"/>
    <cellStyle name="Output 5 2 2 2" xfId="7069" xr:uid="{00000000-0005-0000-0000-0000312D0000}"/>
    <cellStyle name="Output 5 2 2 2 2" xfId="9314" xr:uid="{00000000-0005-0000-0000-0000322D0000}"/>
    <cellStyle name="Output 5 2 2 2 2 2" xfId="14901" xr:uid="{00000000-0005-0000-0000-0000332D0000}"/>
    <cellStyle name="Output 5 2 2 2 3" xfId="10984" xr:uid="{00000000-0005-0000-0000-0000342D0000}"/>
    <cellStyle name="Output 5 2 2 2 3 2" xfId="16571" xr:uid="{00000000-0005-0000-0000-0000352D0000}"/>
    <cellStyle name="Output 5 2 2 2 4" xfId="12863" xr:uid="{00000000-0005-0000-0000-0000362D0000}"/>
    <cellStyle name="Output 5 2 2 3" xfId="8421" xr:uid="{00000000-0005-0000-0000-0000372D0000}"/>
    <cellStyle name="Output 5 2 2 3 2" xfId="14008" xr:uid="{00000000-0005-0000-0000-0000382D0000}"/>
    <cellStyle name="Output 5 2 2 4" xfId="10091" xr:uid="{00000000-0005-0000-0000-0000392D0000}"/>
    <cellStyle name="Output 5 2 2 4 2" xfId="15678" xr:uid="{00000000-0005-0000-0000-00003A2D0000}"/>
    <cellStyle name="Output 5 2 2 5" xfId="11970" xr:uid="{00000000-0005-0000-0000-00003B2D0000}"/>
    <cellStyle name="Output 5 2 3" xfId="6217" xr:uid="{00000000-0005-0000-0000-00003C2D0000}"/>
    <cellStyle name="Output 5 2 3 2" xfId="7113" xr:uid="{00000000-0005-0000-0000-00003D2D0000}"/>
    <cellStyle name="Output 5 2 3 2 2" xfId="9358" xr:uid="{00000000-0005-0000-0000-00003E2D0000}"/>
    <cellStyle name="Output 5 2 3 2 2 2" xfId="14945" xr:uid="{00000000-0005-0000-0000-00003F2D0000}"/>
    <cellStyle name="Output 5 2 3 2 3" xfId="11028" xr:uid="{00000000-0005-0000-0000-0000402D0000}"/>
    <cellStyle name="Output 5 2 3 2 3 2" xfId="16615" xr:uid="{00000000-0005-0000-0000-0000412D0000}"/>
    <cellStyle name="Output 5 2 3 2 4" xfId="12907" xr:uid="{00000000-0005-0000-0000-0000422D0000}"/>
    <cellStyle name="Output 5 2 3 3" xfId="8465" xr:uid="{00000000-0005-0000-0000-0000432D0000}"/>
    <cellStyle name="Output 5 2 3 3 2" xfId="14052" xr:uid="{00000000-0005-0000-0000-0000442D0000}"/>
    <cellStyle name="Output 5 2 3 4" xfId="10135" xr:uid="{00000000-0005-0000-0000-0000452D0000}"/>
    <cellStyle name="Output 5 2 3 4 2" xfId="15722" xr:uid="{00000000-0005-0000-0000-0000462D0000}"/>
    <cellStyle name="Output 5 2 3 5" xfId="12014" xr:uid="{00000000-0005-0000-0000-0000472D0000}"/>
    <cellStyle name="Output 5 2 4" xfId="6263" xr:uid="{00000000-0005-0000-0000-0000482D0000}"/>
    <cellStyle name="Output 5 2 4 2" xfId="7159" xr:uid="{00000000-0005-0000-0000-0000492D0000}"/>
    <cellStyle name="Output 5 2 4 2 2" xfId="9404" xr:uid="{00000000-0005-0000-0000-00004A2D0000}"/>
    <cellStyle name="Output 5 2 4 2 2 2" xfId="14991" xr:uid="{00000000-0005-0000-0000-00004B2D0000}"/>
    <cellStyle name="Output 5 2 4 2 3" xfId="11074" xr:uid="{00000000-0005-0000-0000-00004C2D0000}"/>
    <cellStyle name="Output 5 2 4 2 3 2" xfId="16661" xr:uid="{00000000-0005-0000-0000-00004D2D0000}"/>
    <cellStyle name="Output 5 2 4 2 4" xfId="12953" xr:uid="{00000000-0005-0000-0000-00004E2D0000}"/>
    <cellStyle name="Output 5 2 4 3" xfId="8511" xr:uid="{00000000-0005-0000-0000-00004F2D0000}"/>
    <cellStyle name="Output 5 2 4 3 2" xfId="14098" xr:uid="{00000000-0005-0000-0000-0000502D0000}"/>
    <cellStyle name="Output 5 2 4 4" xfId="10181" xr:uid="{00000000-0005-0000-0000-0000512D0000}"/>
    <cellStyle name="Output 5 2 4 4 2" xfId="15768" xr:uid="{00000000-0005-0000-0000-0000522D0000}"/>
    <cellStyle name="Output 5 2 4 5" xfId="12060" xr:uid="{00000000-0005-0000-0000-0000532D0000}"/>
    <cellStyle name="Output 5 2 5" xfId="6294" xr:uid="{00000000-0005-0000-0000-0000542D0000}"/>
    <cellStyle name="Output 5 2 5 2" xfId="7190" xr:uid="{00000000-0005-0000-0000-0000552D0000}"/>
    <cellStyle name="Output 5 2 5 2 2" xfId="9435" xr:uid="{00000000-0005-0000-0000-0000562D0000}"/>
    <cellStyle name="Output 5 2 5 2 2 2" xfId="15022" xr:uid="{00000000-0005-0000-0000-0000572D0000}"/>
    <cellStyle name="Output 5 2 5 2 3" xfId="11105" xr:uid="{00000000-0005-0000-0000-0000582D0000}"/>
    <cellStyle name="Output 5 2 5 2 3 2" xfId="16692" xr:uid="{00000000-0005-0000-0000-0000592D0000}"/>
    <cellStyle name="Output 5 2 5 2 4" xfId="12984" xr:uid="{00000000-0005-0000-0000-00005A2D0000}"/>
    <cellStyle name="Output 5 2 5 3" xfId="8542" xr:uid="{00000000-0005-0000-0000-00005B2D0000}"/>
    <cellStyle name="Output 5 2 5 3 2" xfId="14129" xr:uid="{00000000-0005-0000-0000-00005C2D0000}"/>
    <cellStyle name="Output 5 2 5 4" xfId="10212" xr:uid="{00000000-0005-0000-0000-00005D2D0000}"/>
    <cellStyle name="Output 5 2 5 4 2" xfId="15799" xr:uid="{00000000-0005-0000-0000-00005E2D0000}"/>
    <cellStyle name="Output 5 2 5 5" xfId="12091" xr:uid="{00000000-0005-0000-0000-00005F2D0000}"/>
    <cellStyle name="Output 5 2 6" xfId="6238" xr:uid="{00000000-0005-0000-0000-0000602D0000}"/>
    <cellStyle name="Output 5 2 6 2" xfId="7134" xr:uid="{00000000-0005-0000-0000-0000612D0000}"/>
    <cellStyle name="Output 5 2 6 2 2" xfId="9379" xr:uid="{00000000-0005-0000-0000-0000622D0000}"/>
    <cellStyle name="Output 5 2 6 2 2 2" xfId="14966" xr:uid="{00000000-0005-0000-0000-0000632D0000}"/>
    <cellStyle name="Output 5 2 6 2 3" xfId="11049" xr:uid="{00000000-0005-0000-0000-0000642D0000}"/>
    <cellStyle name="Output 5 2 6 2 3 2" xfId="16636" xr:uid="{00000000-0005-0000-0000-0000652D0000}"/>
    <cellStyle name="Output 5 2 6 2 4" xfId="12928" xr:uid="{00000000-0005-0000-0000-0000662D0000}"/>
    <cellStyle name="Output 5 2 6 3" xfId="8486" xr:uid="{00000000-0005-0000-0000-0000672D0000}"/>
    <cellStyle name="Output 5 2 6 3 2" xfId="14073" xr:uid="{00000000-0005-0000-0000-0000682D0000}"/>
    <cellStyle name="Output 5 2 6 4" xfId="10156" xr:uid="{00000000-0005-0000-0000-0000692D0000}"/>
    <cellStyle name="Output 5 2 6 4 2" xfId="15743" xr:uid="{00000000-0005-0000-0000-00006A2D0000}"/>
    <cellStyle name="Output 5 2 6 5" xfId="12035" xr:uid="{00000000-0005-0000-0000-00006B2D0000}"/>
    <cellStyle name="Output 5 3" xfId="3373" xr:uid="{00000000-0005-0000-0000-00006C2D0000}"/>
    <cellStyle name="Output 5 3 2" xfId="6067" xr:uid="{00000000-0005-0000-0000-00006D2D0000}"/>
    <cellStyle name="Output 5 3 2 2" xfId="6965" xr:uid="{00000000-0005-0000-0000-00006E2D0000}"/>
    <cellStyle name="Output 5 3 2 2 2" xfId="9210" xr:uid="{00000000-0005-0000-0000-00006F2D0000}"/>
    <cellStyle name="Output 5 3 2 2 2 2" xfId="14797" xr:uid="{00000000-0005-0000-0000-0000702D0000}"/>
    <cellStyle name="Output 5 3 2 2 3" xfId="10880" xr:uid="{00000000-0005-0000-0000-0000712D0000}"/>
    <cellStyle name="Output 5 3 2 2 3 2" xfId="16467" xr:uid="{00000000-0005-0000-0000-0000722D0000}"/>
    <cellStyle name="Output 5 3 2 2 4" xfId="12759" xr:uid="{00000000-0005-0000-0000-0000732D0000}"/>
    <cellStyle name="Output 5 3 2 3" xfId="8317" xr:uid="{00000000-0005-0000-0000-0000742D0000}"/>
    <cellStyle name="Output 5 3 2 3 2" xfId="13904" xr:uid="{00000000-0005-0000-0000-0000752D0000}"/>
    <cellStyle name="Output 5 3 2 4" xfId="9987" xr:uid="{00000000-0005-0000-0000-0000762D0000}"/>
    <cellStyle name="Output 5 3 2 4 2" xfId="15574" xr:uid="{00000000-0005-0000-0000-0000772D0000}"/>
    <cellStyle name="Output 5 3 2 5" xfId="11866" xr:uid="{00000000-0005-0000-0000-0000782D0000}"/>
    <cellStyle name="Output 5 3 3" xfId="5833" xr:uid="{00000000-0005-0000-0000-0000792D0000}"/>
    <cellStyle name="Output 5 3 3 2" xfId="6740" xr:uid="{00000000-0005-0000-0000-00007A2D0000}"/>
    <cellStyle name="Output 5 3 3 2 2" xfId="8985" xr:uid="{00000000-0005-0000-0000-00007B2D0000}"/>
    <cellStyle name="Output 5 3 3 2 2 2" xfId="14572" xr:uid="{00000000-0005-0000-0000-00007C2D0000}"/>
    <cellStyle name="Output 5 3 3 2 3" xfId="10655" xr:uid="{00000000-0005-0000-0000-00007D2D0000}"/>
    <cellStyle name="Output 5 3 3 2 3 2" xfId="16242" xr:uid="{00000000-0005-0000-0000-00007E2D0000}"/>
    <cellStyle name="Output 5 3 3 2 4" xfId="12534" xr:uid="{00000000-0005-0000-0000-00007F2D0000}"/>
    <cellStyle name="Output 5 3 3 3" xfId="8092" xr:uid="{00000000-0005-0000-0000-0000802D0000}"/>
    <cellStyle name="Output 5 3 3 3 2" xfId="13679" xr:uid="{00000000-0005-0000-0000-0000812D0000}"/>
    <cellStyle name="Output 5 3 3 4" xfId="9762" xr:uid="{00000000-0005-0000-0000-0000822D0000}"/>
    <cellStyle name="Output 5 3 3 4 2" xfId="15349" xr:uid="{00000000-0005-0000-0000-0000832D0000}"/>
    <cellStyle name="Output 5 3 3 5" xfId="11641" xr:uid="{00000000-0005-0000-0000-0000842D0000}"/>
    <cellStyle name="Output 5 3 4" xfId="5451" xr:uid="{00000000-0005-0000-0000-0000852D0000}"/>
    <cellStyle name="Output 5 3 4 2" xfId="6371" xr:uid="{00000000-0005-0000-0000-0000862D0000}"/>
    <cellStyle name="Output 5 3 4 2 2" xfId="8616" xr:uid="{00000000-0005-0000-0000-0000872D0000}"/>
    <cellStyle name="Output 5 3 4 2 2 2" xfId="14203" xr:uid="{00000000-0005-0000-0000-0000882D0000}"/>
    <cellStyle name="Output 5 3 4 2 3" xfId="10286" xr:uid="{00000000-0005-0000-0000-0000892D0000}"/>
    <cellStyle name="Output 5 3 4 2 3 2" xfId="15873" xr:uid="{00000000-0005-0000-0000-00008A2D0000}"/>
    <cellStyle name="Output 5 3 4 2 4" xfId="12165" xr:uid="{00000000-0005-0000-0000-00008B2D0000}"/>
    <cellStyle name="Output 5 3 4 3" xfId="7723" xr:uid="{00000000-0005-0000-0000-00008C2D0000}"/>
    <cellStyle name="Output 5 3 4 3 2" xfId="13310" xr:uid="{00000000-0005-0000-0000-00008D2D0000}"/>
    <cellStyle name="Output 5 3 4 4" xfId="7432" xr:uid="{00000000-0005-0000-0000-00008E2D0000}"/>
    <cellStyle name="Output 5 3 4 4 2" xfId="13029" xr:uid="{00000000-0005-0000-0000-00008F2D0000}"/>
    <cellStyle name="Output 5 3 4 5" xfId="11276" xr:uid="{00000000-0005-0000-0000-0000902D0000}"/>
    <cellStyle name="Output 5 3 5" xfId="5804" xr:uid="{00000000-0005-0000-0000-0000912D0000}"/>
    <cellStyle name="Output 5 3 5 2" xfId="6711" xr:uid="{00000000-0005-0000-0000-0000922D0000}"/>
    <cellStyle name="Output 5 3 5 2 2" xfId="8956" xr:uid="{00000000-0005-0000-0000-0000932D0000}"/>
    <cellStyle name="Output 5 3 5 2 2 2" xfId="14543" xr:uid="{00000000-0005-0000-0000-0000942D0000}"/>
    <cellStyle name="Output 5 3 5 2 3" xfId="10626" xr:uid="{00000000-0005-0000-0000-0000952D0000}"/>
    <cellStyle name="Output 5 3 5 2 3 2" xfId="16213" xr:uid="{00000000-0005-0000-0000-0000962D0000}"/>
    <cellStyle name="Output 5 3 5 2 4" xfId="12505" xr:uid="{00000000-0005-0000-0000-0000972D0000}"/>
    <cellStyle name="Output 5 3 5 3" xfId="8063" xr:uid="{00000000-0005-0000-0000-0000982D0000}"/>
    <cellStyle name="Output 5 3 5 3 2" xfId="13650" xr:uid="{00000000-0005-0000-0000-0000992D0000}"/>
    <cellStyle name="Output 5 3 5 4" xfId="9733" xr:uid="{00000000-0005-0000-0000-00009A2D0000}"/>
    <cellStyle name="Output 5 3 5 4 2" xfId="15320" xr:uid="{00000000-0005-0000-0000-00009B2D0000}"/>
    <cellStyle name="Output 5 3 5 5" xfId="11612" xr:uid="{00000000-0005-0000-0000-00009C2D0000}"/>
    <cellStyle name="Output 5 3 6" xfId="6328" xr:uid="{00000000-0005-0000-0000-00009D2D0000}"/>
    <cellStyle name="Output 5 3 6 2" xfId="7221" xr:uid="{00000000-0005-0000-0000-00009E2D0000}"/>
    <cellStyle name="Output 5 3 6 2 2" xfId="9466" xr:uid="{00000000-0005-0000-0000-00009F2D0000}"/>
    <cellStyle name="Output 5 3 6 2 2 2" xfId="15053" xr:uid="{00000000-0005-0000-0000-0000A02D0000}"/>
    <cellStyle name="Output 5 3 6 2 3" xfId="11136" xr:uid="{00000000-0005-0000-0000-0000A12D0000}"/>
    <cellStyle name="Output 5 3 6 2 3 2" xfId="16723" xr:uid="{00000000-0005-0000-0000-0000A22D0000}"/>
    <cellStyle name="Output 5 3 6 2 4" xfId="13015" xr:uid="{00000000-0005-0000-0000-0000A32D0000}"/>
    <cellStyle name="Output 5 3 6 3" xfId="8573" xr:uid="{00000000-0005-0000-0000-0000A42D0000}"/>
    <cellStyle name="Output 5 3 6 3 2" xfId="14160" xr:uid="{00000000-0005-0000-0000-0000A52D0000}"/>
    <cellStyle name="Output 5 3 6 4" xfId="10243" xr:uid="{00000000-0005-0000-0000-0000A62D0000}"/>
    <cellStyle name="Output 5 3 6 4 2" xfId="15830" xr:uid="{00000000-0005-0000-0000-0000A72D0000}"/>
    <cellStyle name="Output 5 3 6 5" xfId="12122" xr:uid="{00000000-0005-0000-0000-0000A82D0000}"/>
    <cellStyle name="Output 5 4" xfId="5617" xr:uid="{00000000-0005-0000-0000-0000A92D0000}"/>
    <cellStyle name="Output 5 4 2" xfId="6532" xr:uid="{00000000-0005-0000-0000-0000AA2D0000}"/>
    <cellStyle name="Output 5 4 2 2" xfId="8777" xr:uid="{00000000-0005-0000-0000-0000AB2D0000}"/>
    <cellStyle name="Output 5 4 2 2 2" xfId="14364" xr:uid="{00000000-0005-0000-0000-0000AC2D0000}"/>
    <cellStyle name="Output 5 4 2 3" xfId="10447" xr:uid="{00000000-0005-0000-0000-0000AD2D0000}"/>
    <cellStyle name="Output 5 4 2 3 2" xfId="16034" xr:uid="{00000000-0005-0000-0000-0000AE2D0000}"/>
    <cellStyle name="Output 5 4 2 4" xfId="12326" xr:uid="{00000000-0005-0000-0000-0000AF2D0000}"/>
    <cellStyle name="Output 5 4 3" xfId="7884" xr:uid="{00000000-0005-0000-0000-0000B02D0000}"/>
    <cellStyle name="Output 5 4 3 2" xfId="13471" xr:uid="{00000000-0005-0000-0000-0000B12D0000}"/>
    <cellStyle name="Output 5 4 4" xfId="9554" xr:uid="{00000000-0005-0000-0000-0000B22D0000}"/>
    <cellStyle name="Output 5 4 4 2" xfId="15141" xr:uid="{00000000-0005-0000-0000-0000B32D0000}"/>
    <cellStyle name="Output 5 4 5" xfId="11435" xr:uid="{00000000-0005-0000-0000-0000B42D0000}"/>
    <cellStyle name="Output 5 5" xfId="6050" xr:uid="{00000000-0005-0000-0000-0000B52D0000}"/>
    <cellStyle name="Output 5 5 2" xfId="6948" xr:uid="{00000000-0005-0000-0000-0000B62D0000}"/>
    <cellStyle name="Output 5 5 2 2" xfId="9193" xr:uid="{00000000-0005-0000-0000-0000B72D0000}"/>
    <cellStyle name="Output 5 5 2 2 2" xfId="14780" xr:uid="{00000000-0005-0000-0000-0000B82D0000}"/>
    <cellStyle name="Output 5 5 2 3" xfId="10863" xr:uid="{00000000-0005-0000-0000-0000B92D0000}"/>
    <cellStyle name="Output 5 5 2 3 2" xfId="16450" xr:uid="{00000000-0005-0000-0000-0000BA2D0000}"/>
    <cellStyle name="Output 5 5 2 4" xfId="12742" xr:uid="{00000000-0005-0000-0000-0000BB2D0000}"/>
    <cellStyle name="Output 5 5 3" xfId="8300" xr:uid="{00000000-0005-0000-0000-0000BC2D0000}"/>
    <cellStyle name="Output 5 5 3 2" xfId="13887" xr:uid="{00000000-0005-0000-0000-0000BD2D0000}"/>
    <cellStyle name="Output 5 5 4" xfId="9970" xr:uid="{00000000-0005-0000-0000-0000BE2D0000}"/>
    <cellStyle name="Output 5 5 4 2" xfId="15557" xr:uid="{00000000-0005-0000-0000-0000BF2D0000}"/>
    <cellStyle name="Output 5 5 5" xfId="11849" xr:uid="{00000000-0005-0000-0000-0000C02D0000}"/>
    <cellStyle name="Output 5 6" xfId="5961" xr:uid="{00000000-0005-0000-0000-0000C12D0000}"/>
    <cellStyle name="Output 5 6 2" xfId="6864" xr:uid="{00000000-0005-0000-0000-0000C22D0000}"/>
    <cellStyle name="Output 5 6 2 2" xfId="9109" xr:uid="{00000000-0005-0000-0000-0000C32D0000}"/>
    <cellStyle name="Output 5 6 2 2 2" xfId="14696" xr:uid="{00000000-0005-0000-0000-0000C42D0000}"/>
    <cellStyle name="Output 5 6 2 3" xfId="10779" xr:uid="{00000000-0005-0000-0000-0000C52D0000}"/>
    <cellStyle name="Output 5 6 2 3 2" xfId="16366" xr:uid="{00000000-0005-0000-0000-0000C62D0000}"/>
    <cellStyle name="Output 5 6 2 4" xfId="12658" xr:uid="{00000000-0005-0000-0000-0000C72D0000}"/>
    <cellStyle name="Output 5 6 3" xfId="8216" xr:uid="{00000000-0005-0000-0000-0000C82D0000}"/>
    <cellStyle name="Output 5 6 3 2" xfId="13803" xr:uid="{00000000-0005-0000-0000-0000C92D0000}"/>
    <cellStyle name="Output 5 6 4" xfId="9886" xr:uid="{00000000-0005-0000-0000-0000CA2D0000}"/>
    <cellStyle name="Output 5 6 4 2" xfId="15473" xr:uid="{00000000-0005-0000-0000-0000CB2D0000}"/>
    <cellStyle name="Output 5 6 5" xfId="11765" xr:uid="{00000000-0005-0000-0000-0000CC2D0000}"/>
    <cellStyle name="Output 5 7" xfId="5868" xr:uid="{00000000-0005-0000-0000-0000CD2D0000}"/>
    <cellStyle name="Output 5 7 2" xfId="6771" xr:uid="{00000000-0005-0000-0000-0000CE2D0000}"/>
    <cellStyle name="Output 5 7 2 2" xfId="9016" xr:uid="{00000000-0005-0000-0000-0000CF2D0000}"/>
    <cellStyle name="Output 5 7 2 2 2" xfId="14603" xr:uid="{00000000-0005-0000-0000-0000D02D0000}"/>
    <cellStyle name="Output 5 7 2 3" xfId="10686" xr:uid="{00000000-0005-0000-0000-0000D12D0000}"/>
    <cellStyle name="Output 5 7 2 3 2" xfId="16273" xr:uid="{00000000-0005-0000-0000-0000D22D0000}"/>
    <cellStyle name="Output 5 7 2 4" xfId="12565" xr:uid="{00000000-0005-0000-0000-0000D32D0000}"/>
    <cellStyle name="Output 5 7 3" xfId="8123" xr:uid="{00000000-0005-0000-0000-0000D42D0000}"/>
    <cellStyle name="Output 5 7 3 2" xfId="13710" xr:uid="{00000000-0005-0000-0000-0000D52D0000}"/>
    <cellStyle name="Output 5 7 4" xfId="9793" xr:uid="{00000000-0005-0000-0000-0000D62D0000}"/>
    <cellStyle name="Output 5 7 4 2" xfId="15380" xr:uid="{00000000-0005-0000-0000-0000D72D0000}"/>
    <cellStyle name="Output 5 7 5" xfId="11672" xr:uid="{00000000-0005-0000-0000-0000D82D0000}"/>
    <cellStyle name="Output 5 8" xfId="6219" xr:uid="{00000000-0005-0000-0000-0000D92D0000}"/>
    <cellStyle name="Output 5 8 2" xfId="7115" xr:uid="{00000000-0005-0000-0000-0000DA2D0000}"/>
    <cellStyle name="Output 5 8 2 2" xfId="9360" xr:uid="{00000000-0005-0000-0000-0000DB2D0000}"/>
    <cellStyle name="Output 5 8 2 2 2" xfId="14947" xr:uid="{00000000-0005-0000-0000-0000DC2D0000}"/>
    <cellStyle name="Output 5 8 2 3" xfId="11030" xr:uid="{00000000-0005-0000-0000-0000DD2D0000}"/>
    <cellStyle name="Output 5 8 2 3 2" xfId="16617" xr:uid="{00000000-0005-0000-0000-0000DE2D0000}"/>
    <cellStyle name="Output 5 8 2 4" xfId="12909" xr:uid="{00000000-0005-0000-0000-0000DF2D0000}"/>
    <cellStyle name="Output 5 8 3" xfId="8467" xr:uid="{00000000-0005-0000-0000-0000E02D0000}"/>
    <cellStyle name="Output 5 8 3 2" xfId="14054" xr:uid="{00000000-0005-0000-0000-0000E12D0000}"/>
    <cellStyle name="Output 5 8 4" xfId="10137" xr:uid="{00000000-0005-0000-0000-0000E22D0000}"/>
    <cellStyle name="Output 5 8 4 2" xfId="15724" xr:uid="{00000000-0005-0000-0000-0000E32D0000}"/>
    <cellStyle name="Output 5 8 5" xfId="12016" xr:uid="{00000000-0005-0000-0000-0000E42D0000}"/>
    <cellStyle name="page" xfId="1372" xr:uid="{00000000-0005-0000-0000-0000E52D0000}"/>
    <cellStyle name="page (formula)" xfId="1373" xr:uid="{00000000-0005-0000-0000-0000E62D0000}"/>
    <cellStyle name="page 2" xfId="1374" xr:uid="{00000000-0005-0000-0000-0000E72D0000}"/>
    <cellStyle name="page 3" xfId="1375" xr:uid="{00000000-0005-0000-0000-0000E82D0000}"/>
    <cellStyle name="page 4" xfId="1376" xr:uid="{00000000-0005-0000-0000-0000E92D0000}"/>
    <cellStyle name="page 5" xfId="1377" xr:uid="{00000000-0005-0000-0000-0000EA2D0000}"/>
    <cellStyle name="page_{399D4AB8-4B1D-47CA-9780-E8F27DBA24E0}" xfId="1378" xr:uid="{00000000-0005-0000-0000-0000EB2D0000}"/>
    <cellStyle name="Percen - Style1" xfId="203" xr:uid="{00000000-0005-0000-0000-0000EC2D0000}"/>
    <cellStyle name="Percent (0)" xfId="1380" xr:uid="{00000000-0005-0000-0000-0000ED2D0000}"/>
    <cellStyle name="Percent (0) 2" xfId="1381" xr:uid="{00000000-0005-0000-0000-0000EE2D0000}"/>
    <cellStyle name="Percent (0) 2 2" xfId="3380" xr:uid="{00000000-0005-0000-0000-0000EF2D0000}"/>
    <cellStyle name="Percent (0) 2 2 2" xfId="5272" xr:uid="{00000000-0005-0000-0000-0000F02D0000}"/>
    <cellStyle name="Percent (0) 2 3" xfId="3381" xr:uid="{00000000-0005-0000-0000-0000F12D0000}"/>
    <cellStyle name="Percent (0) 2 3 2" xfId="3779" xr:uid="{00000000-0005-0000-0000-0000F22D0000}"/>
    <cellStyle name="Percent (0) 2 3 2 2" xfId="5380" xr:uid="{00000000-0005-0000-0000-0000F32D0000}"/>
    <cellStyle name="Percent (0) 2 3 3" xfId="5273" xr:uid="{00000000-0005-0000-0000-0000F42D0000}"/>
    <cellStyle name="Percent (0) 2 4" xfId="4474" xr:uid="{00000000-0005-0000-0000-0000F52D0000}"/>
    <cellStyle name="Percent (0) 3" xfId="3382" xr:uid="{00000000-0005-0000-0000-0000F62D0000}"/>
    <cellStyle name="Percent (0) 3 2" xfId="3383" xr:uid="{00000000-0005-0000-0000-0000F72D0000}"/>
    <cellStyle name="Percent (0) 3 2 2" xfId="5275" xr:uid="{00000000-0005-0000-0000-0000F82D0000}"/>
    <cellStyle name="Percent (0) 3 3" xfId="5274" xr:uid="{00000000-0005-0000-0000-0000F92D0000}"/>
    <cellStyle name="Percent (0) 4" xfId="3384" xr:uid="{00000000-0005-0000-0000-0000FA2D0000}"/>
    <cellStyle name="Percent (0) 4 2" xfId="3385" xr:uid="{00000000-0005-0000-0000-0000FB2D0000}"/>
    <cellStyle name="Percent (0) 4 2 2" xfId="5277" xr:uid="{00000000-0005-0000-0000-0000FC2D0000}"/>
    <cellStyle name="Percent (0) 4 3" xfId="5276" xr:uid="{00000000-0005-0000-0000-0000FD2D0000}"/>
    <cellStyle name="Percent (0) 5" xfId="4473" xr:uid="{00000000-0005-0000-0000-0000FE2D0000}"/>
    <cellStyle name="Percent [2]" xfId="1382" xr:uid="{00000000-0005-0000-0000-0000FF2D0000}"/>
    <cellStyle name="Percent [2] 2" xfId="1383" xr:uid="{00000000-0005-0000-0000-0000002E0000}"/>
    <cellStyle name="Percent [2] 2 2" xfId="3386" xr:uid="{00000000-0005-0000-0000-0000012E0000}"/>
    <cellStyle name="Percent [2] 2 2 2" xfId="5278" xr:uid="{00000000-0005-0000-0000-0000022E0000}"/>
    <cellStyle name="Percent [2] 2 3" xfId="3780" xr:uid="{00000000-0005-0000-0000-0000032E0000}"/>
    <cellStyle name="Percent [2] 2 3 2" xfId="5381" xr:uid="{00000000-0005-0000-0000-0000042E0000}"/>
    <cellStyle name="Percent [2] 2 4" xfId="4476" xr:uid="{00000000-0005-0000-0000-0000052E0000}"/>
    <cellStyle name="Percent [2] 3" xfId="3387" xr:uid="{00000000-0005-0000-0000-0000062E0000}"/>
    <cellStyle name="Percent [2] 3 2" xfId="3781" xr:uid="{00000000-0005-0000-0000-0000072E0000}"/>
    <cellStyle name="Percent [2] 3 2 2" xfId="5382" xr:uid="{00000000-0005-0000-0000-0000082E0000}"/>
    <cellStyle name="Percent [2] 3 3" xfId="5279" xr:uid="{00000000-0005-0000-0000-0000092E0000}"/>
    <cellStyle name="Percent [2] 4" xfId="4475" xr:uid="{00000000-0005-0000-0000-00000A2E0000}"/>
    <cellStyle name="Percent 0.0%" xfId="1384" xr:uid="{00000000-0005-0000-0000-00000B2E0000}"/>
    <cellStyle name="Percent 0.00%" xfId="1385" xr:uid="{00000000-0005-0000-0000-00000C2E0000}"/>
    <cellStyle name="Percent 10" xfId="204" xr:uid="{00000000-0005-0000-0000-00000D2E0000}"/>
    <cellStyle name="Percent 10 2" xfId="205" xr:uid="{00000000-0005-0000-0000-00000E2E0000}"/>
    <cellStyle name="Percent 10 2 2" xfId="4478" xr:uid="{00000000-0005-0000-0000-00000F2E0000}"/>
    <cellStyle name="Percent 10 3" xfId="1386" xr:uid="{00000000-0005-0000-0000-0000102E0000}"/>
    <cellStyle name="Percent 10 3 2" xfId="3782" xr:uid="{00000000-0005-0000-0000-0000112E0000}"/>
    <cellStyle name="Percent 10 3 2 2" xfId="5383" xr:uid="{00000000-0005-0000-0000-0000122E0000}"/>
    <cellStyle name="Percent 10 3 3" xfId="4479" xr:uid="{00000000-0005-0000-0000-0000132E0000}"/>
    <cellStyle name="Percent 10 4" xfId="4477" xr:uid="{00000000-0005-0000-0000-0000142E0000}"/>
    <cellStyle name="Percent 100" xfId="2103" xr:uid="{00000000-0005-0000-0000-0000152E0000}"/>
    <cellStyle name="Percent 101" xfId="1716" xr:uid="{00000000-0005-0000-0000-0000162E0000}"/>
    <cellStyle name="Percent 101 2" xfId="4612" xr:uid="{00000000-0005-0000-0000-0000172E0000}"/>
    <cellStyle name="Percent 102" xfId="2107" xr:uid="{00000000-0005-0000-0000-0000182E0000}"/>
    <cellStyle name="Percent 102 2" xfId="4642" xr:uid="{00000000-0005-0000-0000-0000192E0000}"/>
    <cellStyle name="Percent 103" xfId="2138" xr:uid="{00000000-0005-0000-0000-00001A2E0000}"/>
    <cellStyle name="Percent 104" xfId="1379" xr:uid="{00000000-0005-0000-0000-00001B2E0000}"/>
    <cellStyle name="Percent 105" xfId="5568" xr:uid="{00000000-0005-0000-0000-00001C2E0000}"/>
    <cellStyle name="Percent 106" xfId="5624" xr:uid="{00000000-0005-0000-0000-00001D2E0000}"/>
    <cellStyle name="Percent 107" xfId="6155" xr:uid="{00000000-0005-0000-0000-00001E2E0000}"/>
    <cellStyle name="Percent 108" xfId="7226" xr:uid="{00000000-0005-0000-0000-00001F2E0000}"/>
    <cellStyle name="Percent 109" xfId="7236" xr:uid="{00000000-0005-0000-0000-0000202E0000}"/>
    <cellStyle name="Percent 11" xfId="206" xr:uid="{00000000-0005-0000-0000-0000212E0000}"/>
    <cellStyle name="Percent 11 2" xfId="207" xr:uid="{00000000-0005-0000-0000-0000222E0000}"/>
    <cellStyle name="Percent 11 2 2" xfId="4481" xr:uid="{00000000-0005-0000-0000-0000232E0000}"/>
    <cellStyle name="Percent 11 3" xfId="1387" xr:uid="{00000000-0005-0000-0000-0000242E0000}"/>
    <cellStyle name="Percent 11 3 2" xfId="3783" xr:uid="{00000000-0005-0000-0000-0000252E0000}"/>
    <cellStyle name="Percent 11 3 2 2" xfId="5384" xr:uid="{00000000-0005-0000-0000-0000262E0000}"/>
    <cellStyle name="Percent 11 3 3" xfId="4482" xr:uid="{00000000-0005-0000-0000-0000272E0000}"/>
    <cellStyle name="Percent 11 4" xfId="4480" xr:uid="{00000000-0005-0000-0000-0000282E0000}"/>
    <cellStyle name="Percent 12" xfId="208" xr:uid="{00000000-0005-0000-0000-0000292E0000}"/>
    <cellStyle name="Percent 12 2" xfId="209" xr:uid="{00000000-0005-0000-0000-00002A2E0000}"/>
    <cellStyle name="Percent 12 2 2" xfId="4484" xr:uid="{00000000-0005-0000-0000-00002B2E0000}"/>
    <cellStyle name="Percent 12 3" xfId="1388" xr:uid="{00000000-0005-0000-0000-00002C2E0000}"/>
    <cellStyle name="Percent 12 3 2" xfId="3784" xr:uid="{00000000-0005-0000-0000-00002D2E0000}"/>
    <cellStyle name="Percent 12 3 2 2" xfId="5385" xr:uid="{00000000-0005-0000-0000-00002E2E0000}"/>
    <cellStyle name="Percent 12 3 3" xfId="4485" xr:uid="{00000000-0005-0000-0000-00002F2E0000}"/>
    <cellStyle name="Percent 12 4" xfId="4483" xr:uid="{00000000-0005-0000-0000-0000302E0000}"/>
    <cellStyle name="Percent 13" xfId="210" xr:uid="{00000000-0005-0000-0000-0000312E0000}"/>
    <cellStyle name="Percent 13 2" xfId="211" xr:uid="{00000000-0005-0000-0000-0000322E0000}"/>
    <cellStyle name="Percent 13 2 2" xfId="4487" xr:uid="{00000000-0005-0000-0000-0000332E0000}"/>
    <cellStyle name="Percent 13 3" xfId="1389" xr:uid="{00000000-0005-0000-0000-0000342E0000}"/>
    <cellStyle name="Percent 13 3 2" xfId="3785" xr:uid="{00000000-0005-0000-0000-0000352E0000}"/>
    <cellStyle name="Percent 13 3 2 2" xfId="5386" xr:uid="{00000000-0005-0000-0000-0000362E0000}"/>
    <cellStyle name="Percent 13 3 3" xfId="4488" xr:uid="{00000000-0005-0000-0000-0000372E0000}"/>
    <cellStyle name="Percent 13 4" xfId="4486" xr:uid="{00000000-0005-0000-0000-0000382E0000}"/>
    <cellStyle name="Percent 14" xfId="212" xr:uid="{00000000-0005-0000-0000-0000392E0000}"/>
    <cellStyle name="Percent 14 2" xfId="213" xr:uid="{00000000-0005-0000-0000-00003A2E0000}"/>
    <cellStyle name="Percent 14 2 2" xfId="4490" xr:uid="{00000000-0005-0000-0000-00003B2E0000}"/>
    <cellStyle name="Percent 14 3" xfId="1390" xr:uid="{00000000-0005-0000-0000-00003C2E0000}"/>
    <cellStyle name="Percent 14 3 2" xfId="3786" xr:uid="{00000000-0005-0000-0000-00003D2E0000}"/>
    <cellStyle name="Percent 14 3 2 2" xfId="5387" xr:uid="{00000000-0005-0000-0000-00003E2E0000}"/>
    <cellStyle name="Percent 14 3 3" xfId="4491" xr:uid="{00000000-0005-0000-0000-00003F2E0000}"/>
    <cellStyle name="Percent 14 4" xfId="4489" xr:uid="{00000000-0005-0000-0000-0000402E0000}"/>
    <cellStyle name="Percent 15" xfId="214" xr:uid="{00000000-0005-0000-0000-0000412E0000}"/>
    <cellStyle name="Percent 15 2" xfId="215" xr:uid="{00000000-0005-0000-0000-0000422E0000}"/>
    <cellStyle name="Percent 15 2 2" xfId="4493" xr:uid="{00000000-0005-0000-0000-0000432E0000}"/>
    <cellStyle name="Percent 15 3" xfId="1391" xr:uid="{00000000-0005-0000-0000-0000442E0000}"/>
    <cellStyle name="Percent 15 3 2" xfId="3787" xr:uid="{00000000-0005-0000-0000-0000452E0000}"/>
    <cellStyle name="Percent 15 3 2 2" xfId="5388" xr:uid="{00000000-0005-0000-0000-0000462E0000}"/>
    <cellStyle name="Percent 15 3 3" xfId="4494" xr:uid="{00000000-0005-0000-0000-0000472E0000}"/>
    <cellStyle name="Percent 15 4" xfId="4492" xr:uid="{00000000-0005-0000-0000-0000482E0000}"/>
    <cellStyle name="Percent 16" xfId="216" xr:uid="{00000000-0005-0000-0000-0000492E0000}"/>
    <cellStyle name="Percent 16 2" xfId="1392" xr:uid="{00000000-0005-0000-0000-00004A2E0000}"/>
    <cellStyle name="Percent 16 2 2" xfId="4496" xr:uid="{00000000-0005-0000-0000-00004B2E0000}"/>
    <cellStyle name="Percent 16 3" xfId="1393" xr:uid="{00000000-0005-0000-0000-00004C2E0000}"/>
    <cellStyle name="Percent 16 3 2" xfId="4497" xr:uid="{00000000-0005-0000-0000-00004D2E0000}"/>
    <cellStyle name="Percent 16 4" xfId="4495" xr:uid="{00000000-0005-0000-0000-00004E2E0000}"/>
    <cellStyle name="Percent 17" xfId="1394" xr:uid="{00000000-0005-0000-0000-00004F2E0000}"/>
    <cellStyle name="Percent 17 2" xfId="3788" xr:uid="{00000000-0005-0000-0000-0000502E0000}"/>
    <cellStyle name="Percent 17 2 2" xfId="5389" xr:uid="{00000000-0005-0000-0000-0000512E0000}"/>
    <cellStyle name="Percent 17 3" xfId="4498" xr:uid="{00000000-0005-0000-0000-0000522E0000}"/>
    <cellStyle name="Percent 18" xfId="1395" xr:uid="{00000000-0005-0000-0000-0000532E0000}"/>
    <cellStyle name="Percent 18 2" xfId="4499" xr:uid="{00000000-0005-0000-0000-0000542E0000}"/>
    <cellStyle name="Percent 19" xfId="1396" xr:uid="{00000000-0005-0000-0000-0000552E0000}"/>
    <cellStyle name="Percent 19 2" xfId="3389" xr:uid="{00000000-0005-0000-0000-0000562E0000}"/>
    <cellStyle name="Percent 19 2 2" xfId="5281" xr:uid="{00000000-0005-0000-0000-0000572E0000}"/>
    <cellStyle name="Percent 19 3" xfId="3388" xr:uid="{00000000-0005-0000-0000-0000582E0000}"/>
    <cellStyle name="Percent 19 3 2" xfId="5280" xr:uid="{00000000-0005-0000-0000-0000592E0000}"/>
    <cellStyle name="Percent 2" xfId="217" xr:uid="{00000000-0005-0000-0000-00005A2E0000}"/>
    <cellStyle name="Percent 2 10" xfId="3957" xr:uid="{00000000-0005-0000-0000-00005B2E0000}"/>
    <cellStyle name="Percent 2 11" xfId="248" xr:uid="{00000000-0005-0000-0000-00005C2E0000}"/>
    <cellStyle name="Percent 2 2" xfId="218" xr:uid="{00000000-0005-0000-0000-00005D2E0000}"/>
    <cellStyle name="Percent 2 2 10" xfId="4014" xr:uid="{00000000-0005-0000-0000-00005E2E0000}"/>
    <cellStyle name="Percent 2 2 11" xfId="1398" xr:uid="{00000000-0005-0000-0000-00005F2E0000}"/>
    <cellStyle name="Percent 2 2 2" xfId="1399" xr:uid="{00000000-0005-0000-0000-0000602E0000}"/>
    <cellStyle name="Percent 2 2 2 2" xfId="1400" xr:uid="{00000000-0005-0000-0000-0000612E0000}"/>
    <cellStyle name="Percent 2 2 2 2 2" xfId="4501" xr:uid="{00000000-0005-0000-0000-0000622E0000}"/>
    <cellStyle name="Percent 2 2 2 3" xfId="1401" xr:uid="{00000000-0005-0000-0000-0000632E0000}"/>
    <cellStyle name="Percent 2 2 2 3 2" xfId="4502" xr:uid="{00000000-0005-0000-0000-0000642E0000}"/>
    <cellStyle name="Percent 2 2 3" xfId="1402" xr:uid="{00000000-0005-0000-0000-0000652E0000}"/>
    <cellStyle name="Percent 2 2 3 2" xfId="1403" xr:uid="{00000000-0005-0000-0000-0000662E0000}"/>
    <cellStyle name="Percent 2 2 3 2 2" xfId="4504" xr:uid="{00000000-0005-0000-0000-0000672E0000}"/>
    <cellStyle name="Percent 2 2 3 3" xfId="1404" xr:uid="{00000000-0005-0000-0000-0000682E0000}"/>
    <cellStyle name="Percent 2 2 3 4" xfId="4503" xr:uid="{00000000-0005-0000-0000-0000692E0000}"/>
    <cellStyle name="Percent 2 2 4" xfId="1405" xr:uid="{00000000-0005-0000-0000-00006A2E0000}"/>
    <cellStyle name="Percent 2 2 4 2" xfId="1406" xr:uid="{00000000-0005-0000-0000-00006B2E0000}"/>
    <cellStyle name="Percent 2 2 4 2 2" xfId="4506" xr:uid="{00000000-0005-0000-0000-00006C2E0000}"/>
    <cellStyle name="Percent 2 2 4 3" xfId="4505" xr:uid="{00000000-0005-0000-0000-00006D2E0000}"/>
    <cellStyle name="Percent 2 2 5" xfId="1407" xr:uid="{00000000-0005-0000-0000-00006E2E0000}"/>
    <cellStyle name="Percent 2 2 5 2" xfId="4507" xr:uid="{00000000-0005-0000-0000-00006F2E0000}"/>
    <cellStyle name="Percent 2 2 6" xfId="1408" xr:uid="{00000000-0005-0000-0000-0000702E0000}"/>
    <cellStyle name="Percent 2 2 6 2" xfId="4508" xr:uid="{00000000-0005-0000-0000-0000712E0000}"/>
    <cellStyle name="Percent 2 2 7" xfId="1409" xr:uid="{00000000-0005-0000-0000-0000722E0000}"/>
    <cellStyle name="Percent 2 2 7 2" xfId="1864" xr:uid="{00000000-0005-0000-0000-0000732E0000}"/>
    <cellStyle name="Percent 2 2 8" xfId="1410" xr:uid="{00000000-0005-0000-0000-0000742E0000}"/>
    <cellStyle name="Percent 2 2 9" xfId="4500" xr:uid="{00000000-0005-0000-0000-0000752E0000}"/>
    <cellStyle name="Percent 2 3" xfId="219" xr:uid="{00000000-0005-0000-0000-0000762E0000}"/>
    <cellStyle name="Percent 2 3 2" xfId="1411" xr:uid="{00000000-0005-0000-0000-0000772E0000}"/>
    <cellStyle name="Percent 2 3 2 2" xfId="4510" xr:uid="{00000000-0005-0000-0000-0000782E0000}"/>
    <cellStyle name="Percent 2 3 3" xfId="1412" xr:uid="{00000000-0005-0000-0000-0000792E0000}"/>
    <cellStyle name="Percent 2 3 3 2" xfId="4511" xr:uid="{00000000-0005-0000-0000-00007A2E0000}"/>
    <cellStyle name="Percent 2 3 4" xfId="1413" xr:uid="{00000000-0005-0000-0000-00007B2E0000}"/>
    <cellStyle name="Percent 2 3 4 2" xfId="1865" xr:uid="{00000000-0005-0000-0000-00007C2E0000}"/>
    <cellStyle name="Percent 2 3 5" xfId="1414" xr:uid="{00000000-0005-0000-0000-00007D2E0000}"/>
    <cellStyle name="Percent 2 3 5 2" xfId="1866" xr:uid="{00000000-0005-0000-0000-00007E2E0000}"/>
    <cellStyle name="Percent 2 3 5 2 2" xfId="4627" xr:uid="{00000000-0005-0000-0000-00007F2E0000}"/>
    <cellStyle name="Percent 2 3 5 3" xfId="4512" xr:uid="{00000000-0005-0000-0000-0000802E0000}"/>
    <cellStyle name="Percent 2 3 6" xfId="1415" xr:uid="{00000000-0005-0000-0000-0000812E0000}"/>
    <cellStyle name="Percent 2 3 6 2" xfId="4513" xr:uid="{00000000-0005-0000-0000-0000822E0000}"/>
    <cellStyle name="Percent 2 3 7" xfId="4509" xr:uid="{00000000-0005-0000-0000-0000832E0000}"/>
    <cellStyle name="Percent 2 4" xfId="1416" xr:uid="{00000000-0005-0000-0000-0000842E0000}"/>
    <cellStyle name="Percent 2 4 2" xfId="1417" xr:uid="{00000000-0005-0000-0000-0000852E0000}"/>
    <cellStyle name="Percent 2 4 3" xfId="4514" xr:uid="{00000000-0005-0000-0000-0000862E0000}"/>
    <cellStyle name="Percent 2 5" xfId="1418" xr:uid="{00000000-0005-0000-0000-0000872E0000}"/>
    <cellStyle name="Percent 2 5 2" xfId="4515" xr:uid="{00000000-0005-0000-0000-0000882E0000}"/>
    <cellStyle name="Percent 2 6" xfId="1419" xr:uid="{00000000-0005-0000-0000-0000892E0000}"/>
    <cellStyle name="Percent 2 6 2" xfId="1881" xr:uid="{00000000-0005-0000-0000-00008A2E0000}"/>
    <cellStyle name="Percent 2 6 2 2" xfId="4631" xr:uid="{00000000-0005-0000-0000-00008B2E0000}"/>
    <cellStyle name="Percent 2 7" xfId="2139" xr:uid="{00000000-0005-0000-0000-00008C2E0000}"/>
    <cellStyle name="Percent 2 7 2" xfId="4668" xr:uid="{00000000-0005-0000-0000-00008D2E0000}"/>
    <cellStyle name="Percent 2 8" xfId="1397" xr:uid="{00000000-0005-0000-0000-00008E2E0000}"/>
    <cellStyle name="Percent 2 9" xfId="4034" xr:uid="{00000000-0005-0000-0000-00008F2E0000}"/>
    <cellStyle name="Percent 20" xfId="1420" xr:uid="{00000000-0005-0000-0000-0000902E0000}"/>
    <cellStyle name="Percent 20 2" xfId="3390" xr:uid="{00000000-0005-0000-0000-0000912E0000}"/>
    <cellStyle name="Percent 20 2 2" xfId="5282" xr:uid="{00000000-0005-0000-0000-0000922E0000}"/>
    <cellStyle name="Percent 21" xfId="1421" xr:uid="{00000000-0005-0000-0000-0000932E0000}"/>
    <cellStyle name="Percent 21 2" xfId="3391" xr:uid="{00000000-0005-0000-0000-0000942E0000}"/>
    <cellStyle name="Percent 21 2 2" xfId="5283" xr:uid="{00000000-0005-0000-0000-0000952E0000}"/>
    <cellStyle name="Percent 22" xfId="1422" xr:uid="{00000000-0005-0000-0000-0000962E0000}"/>
    <cellStyle name="Percent 22 2" xfId="3392" xr:uid="{00000000-0005-0000-0000-0000972E0000}"/>
    <cellStyle name="Percent 22 2 2" xfId="5284" xr:uid="{00000000-0005-0000-0000-0000982E0000}"/>
    <cellStyle name="Percent 23" xfId="1423" xr:uid="{00000000-0005-0000-0000-0000992E0000}"/>
    <cellStyle name="Percent 23 2" xfId="3393" xr:uid="{00000000-0005-0000-0000-00009A2E0000}"/>
    <cellStyle name="Percent 23 2 2" xfId="5285" xr:uid="{00000000-0005-0000-0000-00009B2E0000}"/>
    <cellStyle name="Percent 24" xfId="1424" xr:uid="{00000000-0005-0000-0000-00009C2E0000}"/>
    <cellStyle name="Percent 24 2" xfId="3395" xr:uid="{00000000-0005-0000-0000-00009D2E0000}"/>
    <cellStyle name="Percent 24 2 2" xfId="5287" xr:uid="{00000000-0005-0000-0000-00009E2E0000}"/>
    <cellStyle name="Percent 24 3" xfId="3394" xr:uid="{00000000-0005-0000-0000-00009F2E0000}"/>
    <cellStyle name="Percent 24 3 2" xfId="5286" xr:uid="{00000000-0005-0000-0000-0000A02E0000}"/>
    <cellStyle name="Percent 25" xfId="1425" xr:uid="{00000000-0005-0000-0000-0000A12E0000}"/>
    <cellStyle name="Percent 25 2" xfId="3397" xr:uid="{00000000-0005-0000-0000-0000A22E0000}"/>
    <cellStyle name="Percent 25 2 2" xfId="5289" xr:uid="{00000000-0005-0000-0000-0000A32E0000}"/>
    <cellStyle name="Percent 25 3" xfId="3396" xr:uid="{00000000-0005-0000-0000-0000A42E0000}"/>
    <cellStyle name="Percent 25 3 2" xfId="5288" xr:uid="{00000000-0005-0000-0000-0000A52E0000}"/>
    <cellStyle name="Percent 26" xfId="1426" xr:uid="{00000000-0005-0000-0000-0000A62E0000}"/>
    <cellStyle name="Percent 26 2" xfId="3399" xr:uid="{00000000-0005-0000-0000-0000A72E0000}"/>
    <cellStyle name="Percent 26 2 2" xfId="5291" xr:uid="{00000000-0005-0000-0000-0000A82E0000}"/>
    <cellStyle name="Percent 26 3" xfId="3398" xr:uid="{00000000-0005-0000-0000-0000A92E0000}"/>
    <cellStyle name="Percent 26 3 2" xfId="5290" xr:uid="{00000000-0005-0000-0000-0000AA2E0000}"/>
    <cellStyle name="Percent 27" xfId="1427" xr:uid="{00000000-0005-0000-0000-0000AB2E0000}"/>
    <cellStyle name="Percent 27 2" xfId="3401" xr:uid="{00000000-0005-0000-0000-0000AC2E0000}"/>
    <cellStyle name="Percent 27 2 2" xfId="5293" xr:uid="{00000000-0005-0000-0000-0000AD2E0000}"/>
    <cellStyle name="Percent 27 3" xfId="3400" xr:uid="{00000000-0005-0000-0000-0000AE2E0000}"/>
    <cellStyle name="Percent 27 3 2" xfId="5292" xr:uid="{00000000-0005-0000-0000-0000AF2E0000}"/>
    <cellStyle name="Percent 28" xfId="1428" xr:uid="{00000000-0005-0000-0000-0000B02E0000}"/>
    <cellStyle name="Percent 28 2" xfId="3789" xr:uid="{00000000-0005-0000-0000-0000B12E0000}"/>
    <cellStyle name="Percent 28 2 2" xfId="5390" xr:uid="{00000000-0005-0000-0000-0000B22E0000}"/>
    <cellStyle name="Percent 28 3" xfId="3402" xr:uid="{00000000-0005-0000-0000-0000B32E0000}"/>
    <cellStyle name="Percent 28 3 2" xfId="5294" xr:uid="{00000000-0005-0000-0000-0000B42E0000}"/>
    <cellStyle name="Percent 29" xfId="1429" xr:uid="{00000000-0005-0000-0000-0000B52E0000}"/>
    <cellStyle name="Percent 29 2" xfId="3403" xr:uid="{00000000-0005-0000-0000-0000B62E0000}"/>
    <cellStyle name="Percent 29 2 2" xfId="5295" xr:uid="{00000000-0005-0000-0000-0000B72E0000}"/>
    <cellStyle name="Percent 3" xfId="220" xr:uid="{00000000-0005-0000-0000-0000B82E0000}"/>
    <cellStyle name="Percent 3 10" xfId="256" xr:uid="{00000000-0005-0000-0000-0000B92E0000}"/>
    <cellStyle name="Percent 3 2" xfId="1431" xr:uid="{00000000-0005-0000-0000-0000BA2E0000}"/>
    <cellStyle name="Percent 3 2 2" xfId="1432" xr:uid="{00000000-0005-0000-0000-0000BB2E0000}"/>
    <cellStyle name="Percent 3 2 2 2" xfId="4518" xr:uid="{00000000-0005-0000-0000-0000BC2E0000}"/>
    <cellStyle name="Percent 3 2 3" xfId="1433" xr:uid="{00000000-0005-0000-0000-0000BD2E0000}"/>
    <cellStyle name="Percent 3 2 3 2" xfId="3405" xr:uid="{00000000-0005-0000-0000-0000BE2E0000}"/>
    <cellStyle name="Percent 3 2 3 2 2" xfId="5297" xr:uid="{00000000-0005-0000-0000-0000BF2E0000}"/>
    <cellStyle name="Percent 3 2 3 3" xfId="3404" xr:uid="{00000000-0005-0000-0000-0000C02E0000}"/>
    <cellStyle name="Percent 3 2 3 3 2" xfId="5296" xr:uid="{00000000-0005-0000-0000-0000C12E0000}"/>
    <cellStyle name="Percent 3 2 4" xfId="1434" xr:uid="{00000000-0005-0000-0000-0000C22E0000}"/>
    <cellStyle name="Percent 3 2 4 2" xfId="4519" xr:uid="{00000000-0005-0000-0000-0000C32E0000}"/>
    <cellStyle name="Percent 3 2 5" xfId="4517" xr:uid="{00000000-0005-0000-0000-0000C42E0000}"/>
    <cellStyle name="Percent 3 2 6" xfId="4016" xr:uid="{00000000-0005-0000-0000-0000C52E0000}"/>
    <cellStyle name="Percent 3 3" xfId="1435" xr:uid="{00000000-0005-0000-0000-0000C62E0000}"/>
    <cellStyle name="Percent 3 3 2" xfId="1436" xr:uid="{00000000-0005-0000-0000-0000C72E0000}"/>
    <cellStyle name="Percent 3 3 2 2" xfId="4521" xr:uid="{00000000-0005-0000-0000-0000C82E0000}"/>
    <cellStyle name="Percent 3 3 3" xfId="4520" xr:uid="{00000000-0005-0000-0000-0000C92E0000}"/>
    <cellStyle name="Percent 3 3 4" xfId="4013" xr:uid="{00000000-0005-0000-0000-0000CA2E0000}"/>
    <cellStyle name="Percent 3 4" xfId="1437" xr:uid="{00000000-0005-0000-0000-0000CB2E0000}"/>
    <cellStyle name="Percent 3 4 2" xfId="1438" xr:uid="{00000000-0005-0000-0000-0000CC2E0000}"/>
    <cellStyle name="Percent 3 4 2 2" xfId="4523" xr:uid="{00000000-0005-0000-0000-0000CD2E0000}"/>
    <cellStyle name="Percent 3 4 3" xfId="4522" xr:uid="{00000000-0005-0000-0000-0000CE2E0000}"/>
    <cellStyle name="Percent 3 5" xfId="1439" xr:uid="{00000000-0005-0000-0000-0000CF2E0000}"/>
    <cellStyle name="Percent 3 6" xfId="1440" xr:uid="{00000000-0005-0000-0000-0000D02E0000}"/>
    <cellStyle name="Percent 3 6 2" xfId="4524" xr:uid="{00000000-0005-0000-0000-0000D12E0000}"/>
    <cellStyle name="Percent 3 7" xfId="1430" xr:uid="{00000000-0005-0000-0000-0000D22E0000}"/>
    <cellStyle name="Percent 3 7 2" xfId="4516" xr:uid="{00000000-0005-0000-0000-0000D32E0000}"/>
    <cellStyle name="Percent 3 8" xfId="4044" xr:uid="{00000000-0005-0000-0000-0000D42E0000}"/>
    <cellStyle name="Percent 3 9" xfId="3915" xr:uid="{00000000-0005-0000-0000-0000D52E0000}"/>
    <cellStyle name="Percent 30" xfId="1441" xr:uid="{00000000-0005-0000-0000-0000D62E0000}"/>
    <cellStyle name="Percent 30 2" xfId="3406" xr:uid="{00000000-0005-0000-0000-0000D72E0000}"/>
    <cellStyle name="Percent 30 2 2" xfId="5298" xr:uid="{00000000-0005-0000-0000-0000D82E0000}"/>
    <cellStyle name="Percent 31" xfId="1442" xr:uid="{00000000-0005-0000-0000-0000D92E0000}"/>
    <cellStyle name="Percent 31 2" xfId="3407" xr:uid="{00000000-0005-0000-0000-0000DA2E0000}"/>
    <cellStyle name="Percent 31 2 2" xfId="5299" xr:uid="{00000000-0005-0000-0000-0000DB2E0000}"/>
    <cellStyle name="Percent 32" xfId="1443" xr:uid="{00000000-0005-0000-0000-0000DC2E0000}"/>
    <cellStyle name="Percent 32 2" xfId="3408" xr:uid="{00000000-0005-0000-0000-0000DD2E0000}"/>
    <cellStyle name="Percent 32 2 2" xfId="5300" xr:uid="{00000000-0005-0000-0000-0000DE2E0000}"/>
    <cellStyle name="Percent 33" xfId="1444" xr:uid="{00000000-0005-0000-0000-0000DF2E0000}"/>
    <cellStyle name="Percent 33 2" xfId="3409" xr:uid="{00000000-0005-0000-0000-0000E02E0000}"/>
    <cellStyle name="Percent 33 2 2" xfId="5301" xr:uid="{00000000-0005-0000-0000-0000E12E0000}"/>
    <cellStyle name="Percent 34" xfId="1445" xr:uid="{00000000-0005-0000-0000-0000E22E0000}"/>
    <cellStyle name="Percent 34 2" xfId="3410" xr:uid="{00000000-0005-0000-0000-0000E32E0000}"/>
    <cellStyle name="Percent 34 2 2" xfId="5302" xr:uid="{00000000-0005-0000-0000-0000E42E0000}"/>
    <cellStyle name="Percent 35" xfId="1446" xr:uid="{00000000-0005-0000-0000-0000E52E0000}"/>
    <cellStyle name="Percent 35 2" xfId="3411" xr:uid="{00000000-0005-0000-0000-0000E62E0000}"/>
    <cellStyle name="Percent 35 2 2" xfId="5303" xr:uid="{00000000-0005-0000-0000-0000E72E0000}"/>
    <cellStyle name="Percent 36" xfId="1447" xr:uid="{00000000-0005-0000-0000-0000E82E0000}"/>
    <cellStyle name="Percent 36 2" xfId="3823" xr:uid="{00000000-0005-0000-0000-0000E92E0000}"/>
    <cellStyle name="Percent 36 2 2" xfId="5407" xr:uid="{00000000-0005-0000-0000-0000EA2E0000}"/>
    <cellStyle name="Percent 36 3" xfId="3412" xr:uid="{00000000-0005-0000-0000-0000EB2E0000}"/>
    <cellStyle name="Percent 36 3 2" xfId="5304" xr:uid="{00000000-0005-0000-0000-0000EC2E0000}"/>
    <cellStyle name="Percent 37" xfId="1448" xr:uid="{00000000-0005-0000-0000-0000ED2E0000}"/>
    <cellStyle name="Percent 37 2" xfId="3790" xr:uid="{00000000-0005-0000-0000-0000EE2E0000}"/>
    <cellStyle name="Percent 37 2 2" xfId="5391" xr:uid="{00000000-0005-0000-0000-0000EF2E0000}"/>
    <cellStyle name="Percent 37 3" xfId="3413" xr:uid="{00000000-0005-0000-0000-0000F02E0000}"/>
    <cellStyle name="Percent 37 3 2" xfId="5305" xr:uid="{00000000-0005-0000-0000-0000F12E0000}"/>
    <cellStyle name="Percent 38" xfId="1449" xr:uid="{00000000-0005-0000-0000-0000F22E0000}"/>
    <cellStyle name="Percent 38 2" xfId="3791" xr:uid="{00000000-0005-0000-0000-0000F32E0000}"/>
    <cellStyle name="Percent 38 2 2" xfId="5392" xr:uid="{00000000-0005-0000-0000-0000F42E0000}"/>
    <cellStyle name="Percent 38 3" xfId="3414" xr:uid="{00000000-0005-0000-0000-0000F52E0000}"/>
    <cellStyle name="Percent 38 3 2" xfId="5306" xr:uid="{00000000-0005-0000-0000-0000F62E0000}"/>
    <cellStyle name="Percent 39" xfId="1450" xr:uid="{00000000-0005-0000-0000-0000F72E0000}"/>
    <cellStyle name="Percent 39 2" xfId="3792" xr:uid="{00000000-0005-0000-0000-0000F82E0000}"/>
    <cellStyle name="Percent 39 2 2" xfId="5393" xr:uid="{00000000-0005-0000-0000-0000F92E0000}"/>
    <cellStyle name="Percent 39 3" xfId="3415" xr:uid="{00000000-0005-0000-0000-0000FA2E0000}"/>
    <cellStyle name="Percent 39 3 2" xfId="5307" xr:uid="{00000000-0005-0000-0000-0000FB2E0000}"/>
    <cellStyle name="Percent 4" xfId="221" xr:uid="{00000000-0005-0000-0000-0000FC2E0000}"/>
    <cellStyle name="Percent 4 10" xfId="3908" xr:uid="{00000000-0005-0000-0000-0000FD2E0000}"/>
    <cellStyle name="Percent 4 2" xfId="1451" xr:uid="{00000000-0005-0000-0000-0000FE2E0000}"/>
    <cellStyle name="Percent 4 2 2" xfId="1452" xr:uid="{00000000-0005-0000-0000-0000FF2E0000}"/>
    <cellStyle name="Percent 4 2 2 2" xfId="4526" xr:uid="{00000000-0005-0000-0000-0000002F0000}"/>
    <cellStyle name="Percent 4 2 3" xfId="1453" xr:uid="{00000000-0005-0000-0000-0000012F0000}"/>
    <cellStyle name="Percent 4 2 3 2" xfId="4527" xr:uid="{00000000-0005-0000-0000-0000022F0000}"/>
    <cellStyle name="Percent 4 2 4" xfId="1454" xr:uid="{00000000-0005-0000-0000-0000032F0000}"/>
    <cellStyle name="Percent 4 2 4 2" xfId="1867" xr:uid="{00000000-0005-0000-0000-0000042F0000}"/>
    <cellStyle name="Percent 4 2 5" xfId="7269" xr:uid="{00000000-0005-0000-0000-0000052F0000}"/>
    <cellStyle name="Percent 4 3" xfId="1455" xr:uid="{00000000-0005-0000-0000-0000062F0000}"/>
    <cellStyle name="Percent 4 3 2" xfId="3793" xr:uid="{00000000-0005-0000-0000-0000072F0000}"/>
    <cellStyle name="Percent 4 3 2 2" xfId="5394" xr:uid="{00000000-0005-0000-0000-0000082F0000}"/>
    <cellStyle name="Percent 4 3 3" xfId="4528" xr:uid="{00000000-0005-0000-0000-0000092F0000}"/>
    <cellStyle name="Percent 4 3 4" xfId="7263" xr:uid="{00000000-0005-0000-0000-00000A2F0000}"/>
    <cellStyle name="Percent 4 4" xfId="1456" xr:uid="{00000000-0005-0000-0000-00000B2F0000}"/>
    <cellStyle name="Percent 4 4 2" xfId="1457" xr:uid="{00000000-0005-0000-0000-00000C2F0000}"/>
    <cellStyle name="Percent 4 4 2 2" xfId="4530" xr:uid="{00000000-0005-0000-0000-00000D2F0000}"/>
    <cellStyle name="Percent 4 4 3" xfId="4529" xr:uid="{00000000-0005-0000-0000-00000E2F0000}"/>
    <cellStyle name="Percent 4 5" xfId="1458" xr:uid="{00000000-0005-0000-0000-00000F2F0000}"/>
    <cellStyle name="Percent 4 5 2" xfId="4531" xr:uid="{00000000-0005-0000-0000-0000102F0000}"/>
    <cellStyle name="Percent 4 6" xfId="1459" xr:uid="{00000000-0005-0000-0000-0000112F0000}"/>
    <cellStyle name="Percent 4 6 2" xfId="4532" xr:uid="{00000000-0005-0000-0000-0000122F0000}"/>
    <cellStyle name="Percent 4 7" xfId="1460" xr:uid="{00000000-0005-0000-0000-0000132F0000}"/>
    <cellStyle name="Percent 4 7 2" xfId="1868" xr:uid="{00000000-0005-0000-0000-0000142F0000}"/>
    <cellStyle name="Percent 4 8" xfId="2900" xr:uid="{00000000-0005-0000-0000-0000152F0000}"/>
    <cellStyle name="Percent 4 9" xfId="4525" xr:uid="{00000000-0005-0000-0000-0000162F0000}"/>
    <cellStyle name="Percent 40" xfId="1461" xr:uid="{00000000-0005-0000-0000-0000172F0000}"/>
    <cellStyle name="Percent 40 2" xfId="3794" xr:uid="{00000000-0005-0000-0000-0000182F0000}"/>
    <cellStyle name="Percent 40 2 2" xfId="5395" xr:uid="{00000000-0005-0000-0000-0000192F0000}"/>
    <cellStyle name="Percent 40 3" xfId="3416" xr:uid="{00000000-0005-0000-0000-00001A2F0000}"/>
    <cellStyle name="Percent 40 3 2" xfId="5308" xr:uid="{00000000-0005-0000-0000-00001B2F0000}"/>
    <cellStyle name="Percent 41" xfId="1462" xr:uid="{00000000-0005-0000-0000-00001C2F0000}"/>
    <cellStyle name="Percent 41 2" xfId="3795" xr:uid="{00000000-0005-0000-0000-00001D2F0000}"/>
    <cellStyle name="Percent 41 2 2" xfId="5396" xr:uid="{00000000-0005-0000-0000-00001E2F0000}"/>
    <cellStyle name="Percent 41 3" xfId="3417" xr:uid="{00000000-0005-0000-0000-00001F2F0000}"/>
    <cellStyle name="Percent 41 3 2" xfId="5309" xr:uid="{00000000-0005-0000-0000-0000202F0000}"/>
    <cellStyle name="Percent 42" xfId="1463" xr:uid="{00000000-0005-0000-0000-0000212F0000}"/>
    <cellStyle name="Percent 42 2" xfId="3796" xr:uid="{00000000-0005-0000-0000-0000222F0000}"/>
    <cellStyle name="Percent 42 2 2" xfId="5397" xr:uid="{00000000-0005-0000-0000-0000232F0000}"/>
    <cellStyle name="Percent 42 3" xfId="3418" xr:uid="{00000000-0005-0000-0000-0000242F0000}"/>
    <cellStyle name="Percent 42 3 2" xfId="5310" xr:uid="{00000000-0005-0000-0000-0000252F0000}"/>
    <cellStyle name="Percent 43" xfId="1464" xr:uid="{00000000-0005-0000-0000-0000262F0000}"/>
    <cellStyle name="Percent 43 2" xfId="3797" xr:uid="{00000000-0005-0000-0000-0000272F0000}"/>
    <cellStyle name="Percent 43 2 2" xfId="5398" xr:uid="{00000000-0005-0000-0000-0000282F0000}"/>
    <cellStyle name="Percent 43 3" xfId="3419" xr:uid="{00000000-0005-0000-0000-0000292F0000}"/>
    <cellStyle name="Percent 43 3 2" xfId="5311" xr:uid="{00000000-0005-0000-0000-00002A2F0000}"/>
    <cellStyle name="Percent 44" xfId="1465" xr:uid="{00000000-0005-0000-0000-00002B2F0000}"/>
    <cellStyle name="Percent 44 2" xfId="3798" xr:uid="{00000000-0005-0000-0000-00002C2F0000}"/>
    <cellStyle name="Percent 44 2 2" xfId="5399" xr:uid="{00000000-0005-0000-0000-00002D2F0000}"/>
    <cellStyle name="Percent 44 3" xfId="3420" xr:uid="{00000000-0005-0000-0000-00002E2F0000}"/>
    <cellStyle name="Percent 44 3 2" xfId="5312" xr:uid="{00000000-0005-0000-0000-00002F2F0000}"/>
    <cellStyle name="Percent 45" xfId="1466" xr:uid="{00000000-0005-0000-0000-0000302F0000}"/>
    <cellStyle name="Percent 45 2" xfId="3421" xr:uid="{00000000-0005-0000-0000-0000312F0000}"/>
    <cellStyle name="Percent 45 2 2" xfId="5313" xr:uid="{00000000-0005-0000-0000-0000322F0000}"/>
    <cellStyle name="Percent 46" xfId="1467" xr:uid="{00000000-0005-0000-0000-0000332F0000}"/>
    <cellStyle name="Percent 46 2" xfId="3799" xr:uid="{00000000-0005-0000-0000-0000342F0000}"/>
    <cellStyle name="Percent 46 2 2" xfId="5400" xr:uid="{00000000-0005-0000-0000-0000352F0000}"/>
    <cellStyle name="Percent 46 3" xfId="3422" xr:uid="{00000000-0005-0000-0000-0000362F0000}"/>
    <cellStyle name="Percent 46 3 2" xfId="5314" xr:uid="{00000000-0005-0000-0000-0000372F0000}"/>
    <cellStyle name="Percent 47" xfId="1468" xr:uid="{00000000-0005-0000-0000-0000382F0000}"/>
    <cellStyle name="Percent 47 2" xfId="3423" xr:uid="{00000000-0005-0000-0000-0000392F0000}"/>
    <cellStyle name="Percent 47 2 2" xfId="5315" xr:uid="{00000000-0005-0000-0000-00003A2F0000}"/>
    <cellStyle name="Percent 48" xfId="1469" xr:uid="{00000000-0005-0000-0000-00003B2F0000}"/>
    <cellStyle name="Percent 48 2" xfId="3424" xr:uid="{00000000-0005-0000-0000-00003C2F0000}"/>
    <cellStyle name="Percent 48 2 2" xfId="5316" xr:uid="{00000000-0005-0000-0000-00003D2F0000}"/>
    <cellStyle name="Percent 49" xfId="1470" xr:uid="{00000000-0005-0000-0000-00003E2F0000}"/>
    <cellStyle name="Percent 49 2" xfId="3425" xr:uid="{00000000-0005-0000-0000-00003F2F0000}"/>
    <cellStyle name="Percent 49 2 2" xfId="5317" xr:uid="{00000000-0005-0000-0000-0000402F0000}"/>
    <cellStyle name="Percent 5" xfId="222" xr:uid="{00000000-0005-0000-0000-0000412F0000}"/>
    <cellStyle name="Percent 5 2" xfId="1472" xr:uid="{00000000-0005-0000-0000-0000422F0000}"/>
    <cellStyle name="Percent 5 2 2" xfId="1473" xr:uid="{00000000-0005-0000-0000-0000432F0000}"/>
    <cellStyle name="Percent 5 2 2 2" xfId="4534" xr:uid="{00000000-0005-0000-0000-0000442F0000}"/>
    <cellStyle name="Percent 5 2 3" xfId="1474" xr:uid="{00000000-0005-0000-0000-0000452F0000}"/>
    <cellStyle name="Percent 5 2 4" xfId="4533" xr:uid="{00000000-0005-0000-0000-0000462F0000}"/>
    <cellStyle name="Percent 5 3" xfId="1475" xr:uid="{00000000-0005-0000-0000-0000472F0000}"/>
    <cellStyle name="Percent 5 3 2" xfId="1476" xr:uid="{00000000-0005-0000-0000-0000482F0000}"/>
    <cellStyle name="Percent 5 3 2 2" xfId="4536" xr:uid="{00000000-0005-0000-0000-0000492F0000}"/>
    <cellStyle name="Percent 5 3 3" xfId="4535" xr:uid="{00000000-0005-0000-0000-00004A2F0000}"/>
    <cellStyle name="Percent 5 3 4" xfId="7229" xr:uid="{00000000-0005-0000-0000-00004B2F0000}"/>
    <cellStyle name="Percent 5 4" xfId="1477" xr:uid="{00000000-0005-0000-0000-00004C2F0000}"/>
    <cellStyle name="Percent 5 4 2" xfId="4537" xr:uid="{00000000-0005-0000-0000-00004D2F0000}"/>
    <cellStyle name="Percent 5 5" xfId="1478" xr:uid="{00000000-0005-0000-0000-00004E2F0000}"/>
    <cellStyle name="Percent 5 5 2" xfId="1869" xr:uid="{00000000-0005-0000-0000-00004F2F0000}"/>
    <cellStyle name="Percent 5 6" xfId="1479" xr:uid="{00000000-0005-0000-0000-0000502F0000}"/>
    <cellStyle name="Percent 5 6 2" xfId="1480" xr:uid="{00000000-0005-0000-0000-0000512F0000}"/>
    <cellStyle name="Percent 5 6 2 2" xfId="4539" xr:uid="{00000000-0005-0000-0000-0000522F0000}"/>
    <cellStyle name="Percent 5 6 3" xfId="4538" xr:uid="{00000000-0005-0000-0000-0000532F0000}"/>
    <cellStyle name="Percent 5 7" xfId="1481" xr:uid="{00000000-0005-0000-0000-0000542F0000}"/>
    <cellStyle name="Percent 5 8" xfId="1471" xr:uid="{00000000-0005-0000-0000-0000552F0000}"/>
    <cellStyle name="Percent 50" xfId="1482" xr:uid="{00000000-0005-0000-0000-0000562F0000}"/>
    <cellStyle name="Percent 50 2" xfId="3426" xr:uid="{00000000-0005-0000-0000-0000572F0000}"/>
    <cellStyle name="Percent 50 2 2" xfId="5318" xr:uid="{00000000-0005-0000-0000-0000582F0000}"/>
    <cellStyle name="Percent 51" xfId="1483" xr:uid="{00000000-0005-0000-0000-0000592F0000}"/>
    <cellStyle name="Percent 51 2" xfId="3427" xr:uid="{00000000-0005-0000-0000-00005A2F0000}"/>
    <cellStyle name="Percent 51 2 2" xfId="5319" xr:uid="{00000000-0005-0000-0000-00005B2F0000}"/>
    <cellStyle name="Percent 52" xfId="1484" xr:uid="{00000000-0005-0000-0000-00005C2F0000}"/>
    <cellStyle name="Percent 52 2" xfId="3428" xr:uid="{00000000-0005-0000-0000-00005D2F0000}"/>
    <cellStyle name="Percent 52 2 2" xfId="5320" xr:uid="{00000000-0005-0000-0000-00005E2F0000}"/>
    <cellStyle name="Percent 53" xfId="1485" xr:uid="{00000000-0005-0000-0000-00005F2F0000}"/>
    <cellStyle name="Percent 53 2" xfId="3429" xr:uid="{00000000-0005-0000-0000-0000602F0000}"/>
    <cellStyle name="Percent 53 2 2" xfId="5321" xr:uid="{00000000-0005-0000-0000-0000612F0000}"/>
    <cellStyle name="Percent 54" xfId="1486" xr:uid="{00000000-0005-0000-0000-0000622F0000}"/>
    <cellStyle name="Percent 54 2" xfId="3430" xr:uid="{00000000-0005-0000-0000-0000632F0000}"/>
    <cellStyle name="Percent 54 2 2" xfId="5322" xr:uid="{00000000-0005-0000-0000-0000642F0000}"/>
    <cellStyle name="Percent 55" xfId="1487" xr:uid="{00000000-0005-0000-0000-0000652F0000}"/>
    <cellStyle name="Percent 55 2" xfId="3431" xr:uid="{00000000-0005-0000-0000-0000662F0000}"/>
    <cellStyle name="Percent 55 2 2" xfId="5323" xr:uid="{00000000-0005-0000-0000-0000672F0000}"/>
    <cellStyle name="Percent 56" xfId="1488" xr:uid="{00000000-0005-0000-0000-0000682F0000}"/>
    <cellStyle name="Percent 56 2" xfId="3432" xr:uid="{00000000-0005-0000-0000-0000692F0000}"/>
    <cellStyle name="Percent 56 2 2" xfId="5324" xr:uid="{00000000-0005-0000-0000-00006A2F0000}"/>
    <cellStyle name="Percent 57" xfId="1489" xr:uid="{00000000-0005-0000-0000-00006B2F0000}"/>
    <cellStyle name="Percent 57 2" xfId="3433" xr:uid="{00000000-0005-0000-0000-00006C2F0000}"/>
    <cellStyle name="Percent 57 2 2" xfId="5325" xr:uid="{00000000-0005-0000-0000-00006D2F0000}"/>
    <cellStyle name="Percent 58" xfId="1490" xr:uid="{00000000-0005-0000-0000-00006E2F0000}"/>
    <cellStyle name="Percent 58 2" xfId="3434" xr:uid="{00000000-0005-0000-0000-00006F2F0000}"/>
    <cellStyle name="Percent 58 2 2" xfId="5326" xr:uid="{00000000-0005-0000-0000-0000702F0000}"/>
    <cellStyle name="Percent 59" xfId="1491" xr:uid="{00000000-0005-0000-0000-0000712F0000}"/>
    <cellStyle name="Percent 59 2" xfId="3435" xr:uid="{00000000-0005-0000-0000-0000722F0000}"/>
    <cellStyle name="Percent 59 2 2" xfId="5327" xr:uid="{00000000-0005-0000-0000-0000732F0000}"/>
    <cellStyle name="Percent 6" xfId="223" xr:uid="{00000000-0005-0000-0000-0000742F0000}"/>
    <cellStyle name="Percent 6 10" xfId="4540" xr:uid="{00000000-0005-0000-0000-0000752F0000}"/>
    <cellStyle name="Percent 6 11" xfId="7261" xr:uid="{00000000-0005-0000-0000-0000762F0000}"/>
    <cellStyle name="Percent 6 2" xfId="224" xr:uid="{00000000-0005-0000-0000-0000772F0000}"/>
    <cellStyle name="Percent 6 2 2" xfId="4541" xr:uid="{00000000-0005-0000-0000-0000782F0000}"/>
    <cellStyle name="Percent 6 3" xfId="1492" xr:uid="{00000000-0005-0000-0000-0000792F0000}"/>
    <cellStyle name="Percent 6 3 2" xfId="1493" xr:uid="{00000000-0005-0000-0000-00007A2F0000}"/>
    <cellStyle name="Percent 6 3 2 2" xfId="4543" xr:uid="{00000000-0005-0000-0000-00007B2F0000}"/>
    <cellStyle name="Percent 6 3 3" xfId="1494" xr:uid="{00000000-0005-0000-0000-00007C2F0000}"/>
    <cellStyle name="Percent 6 3 4" xfId="1495" xr:uid="{00000000-0005-0000-0000-00007D2F0000}"/>
    <cellStyle name="Percent 6 3 5" xfId="4542" xr:uid="{00000000-0005-0000-0000-00007E2F0000}"/>
    <cellStyle name="Percent 6 4" xfId="1496" xr:uid="{00000000-0005-0000-0000-00007F2F0000}"/>
    <cellStyle name="Percent 6 4 2" xfId="1497" xr:uid="{00000000-0005-0000-0000-0000802F0000}"/>
    <cellStyle name="Percent 6 4 2 2" xfId="4545" xr:uid="{00000000-0005-0000-0000-0000812F0000}"/>
    <cellStyle name="Percent 6 4 3" xfId="1498" xr:uid="{00000000-0005-0000-0000-0000822F0000}"/>
    <cellStyle name="Percent 6 4 4" xfId="1499" xr:uid="{00000000-0005-0000-0000-0000832F0000}"/>
    <cellStyle name="Percent 6 4 5" xfId="4544" xr:uid="{00000000-0005-0000-0000-0000842F0000}"/>
    <cellStyle name="Percent 6 5" xfId="1500" xr:uid="{00000000-0005-0000-0000-0000852F0000}"/>
    <cellStyle name="Percent 6 5 2" xfId="4546" xr:uid="{00000000-0005-0000-0000-0000862F0000}"/>
    <cellStyle name="Percent 6 6" xfId="1501" xr:uid="{00000000-0005-0000-0000-0000872F0000}"/>
    <cellStyle name="Percent 6 6 2" xfId="1870" xr:uid="{00000000-0005-0000-0000-0000882F0000}"/>
    <cellStyle name="Percent 6 7" xfId="1502" xr:uid="{00000000-0005-0000-0000-0000892F0000}"/>
    <cellStyle name="Percent 6 8" xfId="1503" xr:uid="{00000000-0005-0000-0000-00008A2F0000}"/>
    <cellStyle name="Percent 6 9" xfId="1504" xr:uid="{00000000-0005-0000-0000-00008B2F0000}"/>
    <cellStyle name="Percent 6 9 2" xfId="4547" xr:uid="{00000000-0005-0000-0000-00008C2F0000}"/>
    <cellStyle name="Percent 60" xfId="1505" xr:uid="{00000000-0005-0000-0000-00008D2F0000}"/>
    <cellStyle name="Percent 60 2" xfId="3480" xr:uid="{00000000-0005-0000-0000-00008E2F0000}"/>
    <cellStyle name="Percent 60 2 2" xfId="5347" xr:uid="{00000000-0005-0000-0000-00008F2F0000}"/>
    <cellStyle name="Percent 61" xfId="1506" xr:uid="{00000000-0005-0000-0000-0000902F0000}"/>
    <cellStyle name="Percent 61 2" xfId="3778" xr:uid="{00000000-0005-0000-0000-0000912F0000}"/>
    <cellStyle name="Percent 61 2 2" xfId="5379" xr:uid="{00000000-0005-0000-0000-0000922F0000}"/>
    <cellStyle name="Percent 62" xfId="1507" xr:uid="{00000000-0005-0000-0000-0000932F0000}"/>
    <cellStyle name="Percent 62 2" xfId="1508" xr:uid="{00000000-0005-0000-0000-0000942F0000}"/>
    <cellStyle name="Percent 62 2 2" xfId="4549" xr:uid="{00000000-0005-0000-0000-0000952F0000}"/>
    <cellStyle name="Percent 62 3" xfId="4548" xr:uid="{00000000-0005-0000-0000-0000962F0000}"/>
    <cellStyle name="Percent 63" xfId="1509" xr:uid="{00000000-0005-0000-0000-0000972F0000}"/>
    <cellStyle name="Percent 63 2" xfId="1510" xr:uid="{00000000-0005-0000-0000-0000982F0000}"/>
    <cellStyle name="Percent 63 2 2" xfId="4551" xr:uid="{00000000-0005-0000-0000-0000992F0000}"/>
    <cellStyle name="Percent 63 3" xfId="3482" xr:uid="{00000000-0005-0000-0000-00009A2F0000}"/>
    <cellStyle name="Percent 63 4" xfId="4550" xr:uid="{00000000-0005-0000-0000-00009B2F0000}"/>
    <cellStyle name="Percent 64" xfId="1511" xr:uid="{00000000-0005-0000-0000-00009C2F0000}"/>
    <cellStyle name="Percent 64 2" xfId="1512" xr:uid="{00000000-0005-0000-0000-00009D2F0000}"/>
    <cellStyle name="Percent 64 2 2" xfId="4553" xr:uid="{00000000-0005-0000-0000-00009E2F0000}"/>
    <cellStyle name="Percent 64 3" xfId="3834" xr:uid="{00000000-0005-0000-0000-00009F2F0000}"/>
    <cellStyle name="Percent 64 4" xfId="4552" xr:uid="{00000000-0005-0000-0000-0000A02F0000}"/>
    <cellStyle name="Percent 65" xfId="1513" xr:uid="{00000000-0005-0000-0000-0000A12F0000}"/>
    <cellStyle name="Percent 65 2" xfId="1514" xr:uid="{00000000-0005-0000-0000-0000A22F0000}"/>
    <cellStyle name="Percent 65 2 2" xfId="4555" xr:uid="{00000000-0005-0000-0000-0000A32F0000}"/>
    <cellStyle name="Percent 65 3" xfId="3831" xr:uid="{00000000-0005-0000-0000-0000A42F0000}"/>
    <cellStyle name="Percent 65 4" xfId="4554" xr:uid="{00000000-0005-0000-0000-0000A52F0000}"/>
    <cellStyle name="Percent 66" xfId="1515" xr:uid="{00000000-0005-0000-0000-0000A62F0000}"/>
    <cellStyle name="Percent 66 2" xfId="2143" xr:uid="{00000000-0005-0000-0000-0000A72F0000}"/>
    <cellStyle name="Percent 66 3" xfId="4556" xr:uid="{00000000-0005-0000-0000-0000A82F0000}"/>
    <cellStyle name="Percent 67" xfId="1516" xr:uid="{00000000-0005-0000-0000-0000A92F0000}"/>
    <cellStyle name="Percent 67 2" xfId="3864" xr:uid="{00000000-0005-0000-0000-0000AA2F0000}"/>
    <cellStyle name="Percent 67 3" xfId="4557" xr:uid="{00000000-0005-0000-0000-0000AB2F0000}"/>
    <cellStyle name="Percent 68" xfId="1517" xr:uid="{00000000-0005-0000-0000-0000AC2F0000}"/>
    <cellStyle name="Percent 68 2" xfId="1518" xr:uid="{00000000-0005-0000-0000-0000AD2F0000}"/>
    <cellStyle name="Percent 68 2 2" xfId="1871" xr:uid="{00000000-0005-0000-0000-0000AE2F0000}"/>
    <cellStyle name="Percent 68 3" xfId="1519" xr:uid="{00000000-0005-0000-0000-0000AF2F0000}"/>
    <cellStyle name="Percent 69" xfId="1520" xr:uid="{00000000-0005-0000-0000-0000B02F0000}"/>
    <cellStyle name="Percent 69 2" xfId="1521" xr:uid="{00000000-0005-0000-0000-0000B12F0000}"/>
    <cellStyle name="Percent 69 2 2" xfId="1872" xr:uid="{00000000-0005-0000-0000-0000B22F0000}"/>
    <cellStyle name="Percent 69 3" xfId="1522" xr:uid="{00000000-0005-0000-0000-0000B32F0000}"/>
    <cellStyle name="Percent 7" xfId="225" xr:uid="{00000000-0005-0000-0000-0000B42F0000}"/>
    <cellStyle name="Percent 7 10" xfId="297" xr:uid="{00000000-0005-0000-0000-0000B52F0000}"/>
    <cellStyle name="Percent 7 2" xfId="226" xr:uid="{00000000-0005-0000-0000-0000B62F0000}"/>
    <cellStyle name="Percent 7 2 2" xfId="1524" xr:uid="{00000000-0005-0000-0000-0000B72F0000}"/>
    <cellStyle name="Percent 7 2 2 2" xfId="1525" xr:uid="{00000000-0005-0000-0000-0000B82F0000}"/>
    <cellStyle name="Percent 7 2 3" xfId="1526" xr:uid="{00000000-0005-0000-0000-0000B92F0000}"/>
    <cellStyle name="Percent 7 2 3 2" xfId="4558" xr:uid="{00000000-0005-0000-0000-0000BA2F0000}"/>
    <cellStyle name="Percent 7 2 4" xfId="1523" xr:uid="{00000000-0005-0000-0000-0000BB2F0000}"/>
    <cellStyle name="Percent 7 3" xfId="1527" xr:uid="{00000000-0005-0000-0000-0000BC2F0000}"/>
    <cellStyle name="Percent 7 3 2" xfId="1528" xr:uid="{00000000-0005-0000-0000-0000BD2F0000}"/>
    <cellStyle name="Percent 7 3 2 2" xfId="4560" xr:uid="{00000000-0005-0000-0000-0000BE2F0000}"/>
    <cellStyle name="Percent 7 3 3" xfId="1529" xr:uid="{00000000-0005-0000-0000-0000BF2F0000}"/>
    <cellStyle name="Percent 7 3 4" xfId="1530" xr:uid="{00000000-0005-0000-0000-0000C02F0000}"/>
    <cellStyle name="Percent 7 3 5" xfId="4559" xr:uid="{00000000-0005-0000-0000-0000C12F0000}"/>
    <cellStyle name="Percent 7 4" xfId="1531" xr:uid="{00000000-0005-0000-0000-0000C22F0000}"/>
    <cellStyle name="Percent 7 4 2" xfId="1532" xr:uid="{00000000-0005-0000-0000-0000C32F0000}"/>
    <cellStyle name="Percent 7 4 2 2" xfId="1533" xr:uid="{00000000-0005-0000-0000-0000C42F0000}"/>
    <cellStyle name="Percent 7 4 3" xfId="1534" xr:uid="{00000000-0005-0000-0000-0000C52F0000}"/>
    <cellStyle name="Percent 7 4 3 2" xfId="4561" xr:uid="{00000000-0005-0000-0000-0000C62F0000}"/>
    <cellStyle name="Percent 7 5" xfId="1535" xr:uid="{00000000-0005-0000-0000-0000C72F0000}"/>
    <cellStyle name="Percent 7 5 2" xfId="1536" xr:uid="{00000000-0005-0000-0000-0000C82F0000}"/>
    <cellStyle name="Percent 7 6" xfId="1537" xr:uid="{00000000-0005-0000-0000-0000C92F0000}"/>
    <cellStyle name="Percent 7 7" xfId="1538" xr:uid="{00000000-0005-0000-0000-0000CA2F0000}"/>
    <cellStyle name="Percent 7 8" xfId="1539" xr:uid="{00000000-0005-0000-0000-0000CB2F0000}"/>
    <cellStyle name="Percent 7 8 2" xfId="4563" xr:uid="{00000000-0005-0000-0000-0000CC2F0000}"/>
    <cellStyle name="Percent 7 9" xfId="1540" xr:uid="{00000000-0005-0000-0000-0000CD2F0000}"/>
    <cellStyle name="Percent 7 9 2" xfId="4564" xr:uid="{00000000-0005-0000-0000-0000CE2F0000}"/>
    <cellStyle name="Percent 70" xfId="1541" xr:uid="{00000000-0005-0000-0000-0000CF2F0000}"/>
    <cellStyle name="Percent 70 2" xfId="1542" xr:uid="{00000000-0005-0000-0000-0000D02F0000}"/>
    <cellStyle name="Percent 70 2 2" xfId="1873" xr:uid="{00000000-0005-0000-0000-0000D12F0000}"/>
    <cellStyle name="Percent 70 3" xfId="1543" xr:uid="{00000000-0005-0000-0000-0000D22F0000}"/>
    <cellStyle name="Percent 71" xfId="1544" xr:uid="{00000000-0005-0000-0000-0000D32F0000}"/>
    <cellStyle name="Percent 71 2" xfId="1545" xr:uid="{00000000-0005-0000-0000-0000D42F0000}"/>
    <cellStyle name="Percent 71 2 2" xfId="1874" xr:uid="{00000000-0005-0000-0000-0000D52F0000}"/>
    <cellStyle name="Percent 71 3" xfId="1546" xr:uid="{00000000-0005-0000-0000-0000D62F0000}"/>
    <cellStyle name="Percent 72" xfId="1547" xr:uid="{00000000-0005-0000-0000-0000D72F0000}"/>
    <cellStyle name="Percent 72 2" xfId="1548" xr:uid="{00000000-0005-0000-0000-0000D82F0000}"/>
    <cellStyle name="Percent 72 2 2" xfId="1875" xr:uid="{00000000-0005-0000-0000-0000D92F0000}"/>
    <cellStyle name="Percent 72 3" xfId="1549" xr:uid="{00000000-0005-0000-0000-0000DA2F0000}"/>
    <cellStyle name="Percent 73" xfId="1550" xr:uid="{00000000-0005-0000-0000-0000DB2F0000}"/>
    <cellStyle name="Percent 73 2" xfId="1551" xr:uid="{00000000-0005-0000-0000-0000DC2F0000}"/>
    <cellStyle name="Percent 73 2 2" xfId="1876" xr:uid="{00000000-0005-0000-0000-0000DD2F0000}"/>
    <cellStyle name="Percent 73 3" xfId="1552" xr:uid="{00000000-0005-0000-0000-0000DE2F0000}"/>
    <cellStyle name="Percent 74" xfId="1553" xr:uid="{00000000-0005-0000-0000-0000DF2F0000}"/>
    <cellStyle name="Percent 74 2" xfId="1554" xr:uid="{00000000-0005-0000-0000-0000E02F0000}"/>
    <cellStyle name="Percent 74 2 2" xfId="1877" xr:uid="{00000000-0005-0000-0000-0000E12F0000}"/>
    <cellStyle name="Percent 74 3" xfId="1555" xr:uid="{00000000-0005-0000-0000-0000E22F0000}"/>
    <cellStyle name="Percent 75" xfId="1556" xr:uid="{00000000-0005-0000-0000-0000E32F0000}"/>
    <cellStyle name="Percent 75 2" xfId="1557" xr:uid="{00000000-0005-0000-0000-0000E42F0000}"/>
    <cellStyle name="Percent 75 2 2" xfId="1878" xr:uid="{00000000-0005-0000-0000-0000E52F0000}"/>
    <cellStyle name="Percent 75 3" xfId="1558" xr:uid="{00000000-0005-0000-0000-0000E62F0000}"/>
    <cellStyle name="Percent 76" xfId="1559" xr:uid="{00000000-0005-0000-0000-0000E72F0000}"/>
    <cellStyle name="Percent 76 2" xfId="1560" xr:uid="{00000000-0005-0000-0000-0000E82F0000}"/>
    <cellStyle name="Percent 76 2 2" xfId="4570" xr:uid="{00000000-0005-0000-0000-0000E92F0000}"/>
    <cellStyle name="Percent 76 3" xfId="4569" xr:uid="{00000000-0005-0000-0000-0000EA2F0000}"/>
    <cellStyle name="Percent 77" xfId="1561" xr:uid="{00000000-0005-0000-0000-0000EB2F0000}"/>
    <cellStyle name="Percent 77 2" xfId="1562" xr:uid="{00000000-0005-0000-0000-0000EC2F0000}"/>
    <cellStyle name="Percent 77 2 2" xfId="4572" xr:uid="{00000000-0005-0000-0000-0000ED2F0000}"/>
    <cellStyle name="Percent 77 3" xfId="4571" xr:uid="{00000000-0005-0000-0000-0000EE2F0000}"/>
    <cellStyle name="Percent 78" xfId="1563" xr:uid="{00000000-0005-0000-0000-0000EF2F0000}"/>
    <cellStyle name="Percent 78 2" xfId="1564" xr:uid="{00000000-0005-0000-0000-0000F02F0000}"/>
    <cellStyle name="Percent 78 2 2" xfId="4574" xr:uid="{00000000-0005-0000-0000-0000F12F0000}"/>
    <cellStyle name="Percent 78 3" xfId="4573" xr:uid="{00000000-0005-0000-0000-0000F22F0000}"/>
    <cellStyle name="Percent 79" xfId="1565" xr:uid="{00000000-0005-0000-0000-0000F32F0000}"/>
    <cellStyle name="Percent 79 2" xfId="1566" xr:uid="{00000000-0005-0000-0000-0000F42F0000}"/>
    <cellStyle name="Percent 79 2 2" xfId="4576" xr:uid="{00000000-0005-0000-0000-0000F52F0000}"/>
    <cellStyle name="Percent 79 3" xfId="4575" xr:uid="{00000000-0005-0000-0000-0000F62F0000}"/>
    <cellStyle name="Percent 8" xfId="227" xr:uid="{00000000-0005-0000-0000-0000F72F0000}"/>
    <cellStyle name="Percent 8 2" xfId="228" xr:uid="{00000000-0005-0000-0000-0000F82F0000}"/>
    <cellStyle name="Percent 8 2 2" xfId="4577" xr:uid="{00000000-0005-0000-0000-0000F92F0000}"/>
    <cellStyle name="Percent 8 3" xfId="298" xr:uid="{00000000-0005-0000-0000-0000FA2F0000}"/>
    <cellStyle name="Percent 8 3 2" xfId="1568" xr:uid="{00000000-0005-0000-0000-0000FB2F0000}"/>
    <cellStyle name="Percent 8 3 2 2" xfId="3800" xr:uid="{00000000-0005-0000-0000-0000FC2F0000}"/>
    <cellStyle name="Percent 8 3 2 2 2" xfId="5401" xr:uid="{00000000-0005-0000-0000-0000FD2F0000}"/>
    <cellStyle name="Percent 8 3 3" xfId="3436" xr:uid="{00000000-0005-0000-0000-0000FE2F0000}"/>
    <cellStyle name="Percent 8 3 3 2" xfId="5328" xr:uid="{00000000-0005-0000-0000-0000FF2F0000}"/>
    <cellStyle name="Percent 8 4" xfId="1569" xr:uid="{00000000-0005-0000-0000-000000300000}"/>
    <cellStyle name="Percent 8 4 2" xfId="4578" xr:uid="{00000000-0005-0000-0000-000001300000}"/>
    <cellStyle name="Percent 8 5" xfId="1570" xr:uid="{00000000-0005-0000-0000-000002300000}"/>
    <cellStyle name="Percent 8 5 2" xfId="1939" xr:uid="{00000000-0005-0000-0000-000003300000}"/>
    <cellStyle name="Percent 8 5 2 2" xfId="4639" xr:uid="{00000000-0005-0000-0000-000004300000}"/>
    <cellStyle name="Percent 8 5 3" xfId="4579" xr:uid="{00000000-0005-0000-0000-000005300000}"/>
    <cellStyle name="Percent 8 6" xfId="1567" xr:uid="{00000000-0005-0000-0000-000006300000}"/>
    <cellStyle name="Percent 80" xfId="1571" xr:uid="{00000000-0005-0000-0000-000007300000}"/>
    <cellStyle name="Percent 80 2" xfId="1572" xr:uid="{00000000-0005-0000-0000-000008300000}"/>
    <cellStyle name="Percent 80 2 2" xfId="4581" xr:uid="{00000000-0005-0000-0000-000009300000}"/>
    <cellStyle name="Percent 80 3" xfId="4580" xr:uid="{00000000-0005-0000-0000-00000A300000}"/>
    <cellStyle name="Percent 81" xfId="1573" xr:uid="{00000000-0005-0000-0000-00000B300000}"/>
    <cellStyle name="Percent 81 2" xfId="1574" xr:uid="{00000000-0005-0000-0000-00000C300000}"/>
    <cellStyle name="Percent 81 2 2" xfId="4583" xr:uid="{00000000-0005-0000-0000-00000D300000}"/>
    <cellStyle name="Percent 81 3" xfId="4582" xr:uid="{00000000-0005-0000-0000-00000E300000}"/>
    <cellStyle name="Percent 82" xfId="1575" xr:uid="{00000000-0005-0000-0000-00000F300000}"/>
    <cellStyle name="Percent 82 2" xfId="1576" xr:uid="{00000000-0005-0000-0000-000010300000}"/>
    <cellStyle name="Percent 82 2 2" xfId="4585" xr:uid="{00000000-0005-0000-0000-000011300000}"/>
    <cellStyle name="Percent 82 3" xfId="4584" xr:uid="{00000000-0005-0000-0000-000012300000}"/>
    <cellStyle name="Percent 83" xfId="1577" xr:uid="{00000000-0005-0000-0000-000013300000}"/>
    <cellStyle name="Percent 83 2" xfId="4586" xr:uid="{00000000-0005-0000-0000-000014300000}"/>
    <cellStyle name="Percent 84" xfId="1578" xr:uid="{00000000-0005-0000-0000-000015300000}"/>
    <cellStyle name="Percent 84 2" xfId="4587" xr:uid="{00000000-0005-0000-0000-000016300000}"/>
    <cellStyle name="Percent 85" xfId="1579" xr:uid="{00000000-0005-0000-0000-000017300000}"/>
    <cellStyle name="Percent 85 2" xfId="4588" xr:uid="{00000000-0005-0000-0000-000018300000}"/>
    <cellStyle name="Percent 86" xfId="1580" xr:uid="{00000000-0005-0000-0000-000019300000}"/>
    <cellStyle name="Percent 87" xfId="1581" xr:uid="{00000000-0005-0000-0000-00001A300000}"/>
    <cellStyle name="Percent 88" xfId="1582" xr:uid="{00000000-0005-0000-0000-00001B300000}"/>
    <cellStyle name="Percent 88 2" xfId="1583" xr:uid="{00000000-0005-0000-0000-00001C300000}"/>
    <cellStyle name="Percent 89" xfId="1584" xr:uid="{00000000-0005-0000-0000-00001D300000}"/>
    <cellStyle name="Percent 89 2" xfId="1585" xr:uid="{00000000-0005-0000-0000-00001E300000}"/>
    <cellStyle name="Percent 9" xfId="229" xr:uid="{00000000-0005-0000-0000-00001F300000}"/>
    <cellStyle name="Percent 9 2" xfId="230" xr:uid="{00000000-0005-0000-0000-000020300000}"/>
    <cellStyle name="Percent 9 2 2" xfId="1586" xr:uid="{00000000-0005-0000-0000-000021300000}"/>
    <cellStyle name="Percent 9 2 2 2" xfId="4593" xr:uid="{00000000-0005-0000-0000-000022300000}"/>
    <cellStyle name="Percent 9 2 3" xfId="4592" xr:uid="{00000000-0005-0000-0000-000023300000}"/>
    <cellStyle name="Percent 9 3" xfId="1587" xr:uid="{00000000-0005-0000-0000-000024300000}"/>
    <cellStyle name="Percent 9 3 2" xfId="3801" xr:uid="{00000000-0005-0000-0000-000025300000}"/>
    <cellStyle name="Percent 9 3 2 2" xfId="5402" xr:uid="{00000000-0005-0000-0000-000026300000}"/>
    <cellStyle name="Percent 9 3 3" xfId="4594" xr:uid="{00000000-0005-0000-0000-000027300000}"/>
    <cellStyle name="Percent 9 4" xfId="1588" xr:uid="{00000000-0005-0000-0000-000028300000}"/>
    <cellStyle name="Percent 9 4 2" xfId="4595" xr:uid="{00000000-0005-0000-0000-000029300000}"/>
    <cellStyle name="Percent 9 5" xfId="4591" xr:uid="{00000000-0005-0000-0000-00002A300000}"/>
    <cellStyle name="Percent 90" xfId="1589" xr:uid="{00000000-0005-0000-0000-00002B300000}"/>
    <cellStyle name="Percent 90 2" xfId="1590" xr:uid="{00000000-0005-0000-0000-00002C300000}"/>
    <cellStyle name="Percent 90 2 2" xfId="4596" xr:uid="{00000000-0005-0000-0000-00002D300000}"/>
    <cellStyle name="Percent 91" xfId="1591" xr:uid="{00000000-0005-0000-0000-00002E300000}"/>
    <cellStyle name="Percent 91 2" xfId="1893" xr:uid="{00000000-0005-0000-0000-00002F300000}"/>
    <cellStyle name="Percent 92" xfId="1592" xr:uid="{00000000-0005-0000-0000-000030300000}"/>
    <cellStyle name="Percent 92 2" xfId="1894" xr:uid="{00000000-0005-0000-0000-000031300000}"/>
    <cellStyle name="Percent 93" xfId="1593" xr:uid="{00000000-0005-0000-0000-000032300000}"/>
    <cellStyle name="Percent 93 2" xfId="1895" xr:uid="{00000000-0005-0000-0000-000033300000}"/>
    <cellStyle name="Percent 94" xfId="1594" xr:uid="{00000000-0005-0000-0000-000034300000}"/>
    <cellStyle name="Percent 95" xfId="1595" xr:uid="{00000000-0005-0000-0000-000035300000}"/>
    <cellStyle name="Percent 96" xfId="1596" xr:uid="{00000000-0005-0000-0000-000036300000}"/>
    <cellStyle name="Percent 97" xfId="1936" xr:uid="{00000000-0005-0000-0000-000037300000}"/>
    <cellStyle name="Percent 98" xfId="1931" xr:uid="{00000000-0005-0000-0000-000038300000}"/>
    <cellStyle name="Percent 99" xfId="1934" xr:uid="{00000000-0005-0000-0000-000039300000}"/>
    <cellStyle name="PPCRef_AA_ALG_09986ba943d5425092808d659c8f4f87_09986ba943d5425092808d659c8f4f87" xfId="3437" xr:uid="{00000000-0005-0000-0000-00003A300000}"/>
    <cellStyle name="ReportHeaderRowCol.*" xfId="2259" xr:uid="{00000000-0005-0000-0000-00003B300000}"/>
    <cellStyle name="ReportHeaderRowCol.* 2" xfId="2298" xr:uid="{00000000-0005-0000-0000-00003C300000}"/>
    <cellStyle name="ReportHeaderRowCol.1" xfId="2260" xr:uid="{00000000-0005-0000-0000-00003D300000}"/>
    <cellStyle name="ReportHeaderRowCol.1 2" xfId="2296" xr:uid="{00000000-0005-0000-0000-00003E300000}"/>
    <cellStyle name="ReportHeaderRowCol.2" xfId="2261" xr:uid="{00000000-0005-0000-0000-00003F300000}"/>
    <cellStyle name="ReportHeaderRowCol.2 2" xfId="2297" xr:uid="{00000000-0005-0000-0000-000040300000}"/>
    <cellStyle name="ReportHeaderRowCol.Date" xfId="2262" xr:uid="{00000000-0005-0000-0000-000041300000}"/>
    <cellStyle name="ReportHeaderRowCol.Date 2" xfId="2299" xr:uid="{00000000-0005-0000-0000-000042300000}"/>
    <cellStyle name="Reset range style to defaults" xfId="1597" xr:uid="{00000000-0005-0000-0000-000043300000}"/>
    <cellStyle name="Reset range style to defaults 2" xfId="1598" xr:uid="{00000000-0005-0000-0000-000044300000}"/>
    <cellStyle name="Reset range style to defaults 2 2" xfId="1599" xr:uid="{00000000-0005-0000-0000-000045300000}"/>
    <cellStyle name="SAPBEXaggData" xfId="1600" xr:uid="{00000000-0005-0000-0000-000046300000}"/>
    <cellStyle name="SAPBEXaggData 2" xfId="1601" xr:uid="{00000000-0005-0000-0000-000047300000}"/>
    <cellStyle name="SAPBEXaggData 2 2" xfId="5646" xr:uid="{00000000-0005-0000-0000-000048300000}"/>
    <cellStyle name="SAPBEXaggData 2 2 2" xfId="6560" xr:uid="{00000000-0005-0000-0000-000049300000}"/>
    <cellStyle name="SAPBEXaggData 2 2 2 2" xfId="8805" xr:uid="{00000000-0005-0000-0000-00004A300000}"/>
    <cellStyle name="SAPBEXaggData 2 2 2 2 2" xfId="14392" xr:uid="{00000000-0005-0000-0000-00004B300000}"/>
    <cellStyle name="SAPBEXaggData 2 2 2 3" xfId="10475" xr:uid="{00000000-0005-0000-0000-00004C300000}"/>
    <cellStyle name="SAPBEXaggData 2 2 2 3 2" xfId="16062" xr:uid="{00000000-0005-0000-0000-00004D300000}"/>
    <cellStyle name="SAPBEXaggData 2 2 2 4" xfId="12354" xr:uid="{00000000-0005-0000-0000-00004E300000}"/>
    <cellStyle name="SAPBEXaggData 2 2 3" xfId="7912" xr:uid="{00000000-0005-0000-0000-00004F300000}"/>
    <cellStyle name="SAPBEXaggData 2 2 3 2" xfId="13499" xr:uid="{00000000-0005-0000-0000-000050300000}"/>
    <cellStyle name="SAPBEXaggData 2 2 4" xfId="9582" xr:uid="{00000000-0005-0000-0000-000051300000}"/>
    <cellStyle name="SAPBEXaggData 2 2 4 2" xfId="15169" xr:uid="{00000000-0005-0000-0000-000052300000}"/>
    <cellStyle name="SAPBEXaggData 2 2 5" xfId="11463" xr:uid="{00000000-0005-0000-0000-000053300000}"/>
    <cellStyle name="SAPBEXaggData 2 3" xfId="5711" xr:uid="{00000000-0005-0000-0000-000054300000}"/>
    <cellStyle name="SAPBEXaggData 2 3 2" xfId="6619" xr:uid="{00000000-0005-0000-0000-000055300000}"/>
    <cellStyle name="SAPBEXaggData 2 3 2 2" xfId="8864" xr:uid="{00000000-0005-0000-0000-000056300000}"/>
    <cellStyle name="SAPBEXaggData 2 3 2 2 2" xfId="14451" xr:uid="{00000000-0005-0000-0000-000057300000}"/>
    <cellStyle name="SAPBEXaggData 2 3 2 3" xfId="10534" xr:uid="{00000000-0005-0000-0000-000058300000}"/>
    <cellStyle name="SAPBEXaggData 2 3 2 3 2" xfId="16121" xr:uid="{00000000-0005-0000-0000-000059300000}"/>
    <cellStyle name="SAPBEXaggData 2 3 2 4" xfId="12413" xr:uid="{00000000-0005-0000-0000-00005A300000}"/>
    <cellStyle name="SAPBEXaggData 2 3 3" xfId="7971" xr:uid="{00000000-0005-0000-0000-00005B300000}"/>
    <cellStyle name="SAPBEXaggData 2 3 3 2" xfId="13558" xr:uid="{00000000-0005-0000-0000-00005C300000}"/>
    <cellStyle name="SAPBEXaggData 2 3 4" xfId="9641" xr:uid="{00000000-0005-0000-0000-00005D300000}"/>
    <cellStyle name="SAPBEXaggData 2 3 4 2" xfId="15228" xr:uid="{00000000-0005-0000-0000-00005E300000}"/>
    <cellStyle name="SAPBEXaggData 2 3 5" xfId="11522" xr:uid="{00000000-0005-0000-0000-00005F300000}"/>
    <cellStyle name="SAPBEXaggData 2 4" xfId="5523" xr:uid="{00000000-0005-0000-0000-000060300000}"/>
    <cellStyle name="SAPBEXaggData 2 4 2" xfId="6442" xr:uid="{00000000-0005-0000-0000-000061300000}"/>
    <cellStyle name="SAPBEXaggData 2 4 2 2" xfId="8687" xr:uid="{00000000-0005-0000-0000-000062300000}"/>
    <cellStyle name="SAPBEXaggData 2 4 2 2 2" xfId="14274" xr:uid="{00000000-0005-0000-0000-000063300000}"/>
    <cellStyle name="SAPBEXaggData 2 4 2 3" xfId="10357" xr:uid="{00000000-0005-0000-0000-000064300000}"/>
    <cellStyle name="SAPBEXaggData 2 4 2 3 2" xfId="15944" xr:uid="{00000000-0005-0000-0000-000065300000}"/>
    <cellStyle name="SAPBEXaggData 2 4 2 4" xfId="12236" xr:uid="{00000000-0005-0000-0000-000066300000}"/>
    <cellStyle name="SAPBEXaggData 2 4 3" xfId="7794" xr:uid="{00000000-0005-0000-0000-000067300000}"/>
    <cellStyle name="SAPBEXaggData 2 4 3 2" xfId="13381" xr:uid="{00000000-0005-0000-0000-000068300000}"/>
    <cellStyle name="SAPBEXaggData 2 4 4" xfId="7446" xr:uid="{00000000-0005-0000-0000-000069300000}"/>
    <cellStyle name="SAPBEXaggData 2 4 4 2" xfId="13042" xr:uid="{00000000-0005-0000-0000-00006A300000}"/>
    <cellStyle name="SAPBEXaggData 2 4 5" xfId="11347" xr:uid="{00000000-0005-0000-0000-00006B300000}"/>
    <cellStyle name="SAPBEXaggData 2 5" xfId="5601" xr:uid="{00000000-0005-0000-0000-00006C300000}"/>
    <cellStyle name="SAPBEXaggData 2 5 2" xfId="6516" xr:uid="{00000000-0005-0000-0000-00006D300000}"/>
    <cellStyle name="SAPBEXaggData 2 5 2 2" xfId="8761" xr:uid="{00000000-0005-0000-0000-00006E300000}"/>
    <cellStyle name="SAPBEXaggData 2 5 2 2 2" xfId="14348" xr:uid="{00000000-0005-0000-0000-00006F300000}"/>
    <cellStyle name="SAPBEXaggData 2 5 2 3" xfId="10431" xr:uid="{00000000-0005-0000-0000-000070300000}"/>
    <cellStyle name="SAPBEXaggData 2 5 2 3 2" xfId="16018" xr:uid="{00000000-0005-0000-0000-000071300000}"/>
    <cellStyle name="SAPBEXaggData 2 5 2 4" xfId="12310" xr:uid="{00000000-0005-0000-0000-000072300000}"/>
    <cellStyle name="SAPBEXaggData 2 5 3" xfId="7868" xr:uid="{00000000-0005-0000-0000-000073300000}"/>
    <cellStyle name="SAPBEXaggData 2 5 3 2" xfId="13455" xr:uid="{00000000-0005-0000-0000-000074300000}"/>
    <cellStyle name="SAPBEXaggData 2 5 4" xfId="9538" xr:uid="{00000000-0005-0000-0000-000075300000}"/>
    <cellStyle name="SAPBEXaggData 2 5 4 2" xfId="15125" xr:uid="{00000000-0005-0000-0000-000076300000}"/>
    <cellStyle name="SAPBEXaggData 2 5 5" xfId="11419" xr:uid="{00000000-0005-0000-0000-000077300000}"/>
    <cellStyle name="SAPBEXaggData 2 6" xfId="6312" xr:uid="{00000000-0005-0000-0000-000078300000}"/>
    <cellStyle name="SAPBEXaggData 2 6 2" xfId="7205" xr:uid="{00000000-0005-0000-0000-000079300000}"/>
    <cellStyle name="SAPBEXaggData 2 6 2 2" xfId="9450" xr:uid="{00000000-0005-0000-0000-00007A300000}"/>
    <cellStyle name="SAPBEXaggData 2 6 2 2 2" xfId="15037" xr:uid="{00000000-0005-0000-0000-00007B300000}"/>
    <cellStyle name="SAPBEXaggData 2 6 2 3" xfId="11120" xr:uid="{00000000-0005-0000-0000-00007C300000}"/>
    <cellStyle name="SAPBEXaggData 2 6 2 3 2" xfId="16707" xr:uid="{00000000-0005-0000-0000-00007D300000}"/>
    <cellStyle name="SAPBEXaggData 2 6 2 4" xfId="12999" xr:uid="{00000000-0005-0000-0000-00007E300000}"/>
    <cellStyle name="SAPBEXaggData 2 6 3" xfId="8557" xr:uid="{00000000-0005-0000-0000-00007F300000}"/>
    <cellStyle name="SAPBEXaggData 2 6 3 2" xfId="14144" xr:uid="{00000000-0005-0000-0000-000080300000}"/>
    <cellStyle name="SAPBEXaggData 2 6 4" xfId="10227" xr:uid="{00000000-0005-0000-0000-000081300000}"/>
    <cellStyle name="SAPBEXaggData 2 6 4 2" xfId="15814" xr:uid="{00000000-0005-0000-0000-000082300000}"/>
    <cellStyle name="SAPBEXaggData 2 6 5" xfId="12106" xr:uid="{00000000-0005-0000-0000-000083300000}"/>
    <cellStyle name="SAPBEXaggData 3" xfId="5645" xr:uid="{00000000-0005-0000-0000-000084300000}"/>
    <cellStyle name="SAPBEXaggData 3 2" xfId="6559" xr:uid="{00000000-0005-0000-0000-000085300000}"/>
    <cellStyle name="SAPBEXaggData 3 2 2" xfId="8804" xr:uid="{00000000-0005-0000-0000-000086300000}"/>
    <cellStyle name="SAPBEXaggData 3 2 2 2" xfId="14391" xr:uid="{00000000-0005-0000-0000-000087300000}"/>
    <cellStyle name="SAPBEXaggData 3 2 3" xfId="10474" xr:uid="{00000000-0005-0000-0000-000088300000}"/>
    <cellStyle name="SAPBEXaggData 3 2 3 2" xfId="16061" xr:uid="{00000000-0005-0000-0000-000089300000}"/>
    <cellStyle name="SAPBEXaggData 3 2 4" xfId="12353" xr:uid="{00000000-0005-0000-0000-00008A300000}"/>
    <cellStyle name="SAPBEXaggData 3 3" xfId="7911" xr:uid="{00000000-0005-0000-0000-00008B300000}"/>
    <cellStyle name="SAPBEXaggData 3 3 2" xfId="13498" xr:uid="{00000000-0005-0000-0000-00008C300000}"/>
    <cellStyle name="SAPBEXaggData 3 4" xfId="9581" xr:uid="{00000000-0005-0000-0000-00008D300000}"/>
    <cellStyle name="SAPBEXaggData 3 4 2" xfId="15168" xr:uid="{00000000-0005-0000-0000-00008E300000}"/>
    <cellStyle name="SAPBEXaggData 3 5" xfId="11462" xr:uid="{00000000-0005-0000-0000-00008F300000}"/>
    <cellStyle name="SAPBEXaggData 4" xfId="5710" xr:uid="{00000000-0005-0000-0000-000090300000}"/>
    <cellStyle name="SAPBEXaggData 4 2" xfId="6618" xr:uid="{00000000-0005-0000-0000-000091300000}"/>
    <cellStyle name="SAPBEXaggData 4 2 2" xfId="8863" xr:uid="{00000000-0005-0000-0000-000092300000}"/>
    <cellStyle name="SAPBEXaggData 4 2 2 2" xfId="14450" xr:uid="{00000000-0005-0000-0000-000093300000}"/>
    <cellStyle name="SAPBEXaggData 4 2 3" xfId="10533" xr:uid="{00000000-0005-0000-0000-000094300000}"/>
    <cellStyle name="SAPBEXaggData 4 2 3 2" xfId="16120" xr:uid="{00000000-0005-0000-0000-000095300000}"/>
    <cellStyle name="SAPBEXaggData 4 2 4" xfId="12412" xr:uid="{00000000-0005-0000-0000-000096300000}"/>
    <cellStyle name="SAPBEXaggData 4 3" xfId="7970" xr:uid="{00000000-0005-0000-0000-000097300000}"/>
    <cellStyle name="SAPBEXaggData 4 3 2" xfId="13557" xr:uid="{00000000-0005-0000-0000-000098300000}"/>
    <cellStyle name="SAPBEXaggData 4 4" xfId="9640" xr:uid="{00000000-0005-0000-0000-000099300000}"/>
    <cellStyle name="SAPBEXaggData 4 4 2" xfId="15227" xr:uid="{00000000-0005-0000-0000-00009A300000}"/>
    <cellStyle name="SAPBEXaggData 4 5" xfId="11521" xr:uid="{00000000-0005-0000-0000-00009B300000}"/>
    <cellStyle name="SAPBEXaggData 5" xfId="5524" xr:uid="{00000000-0005-0000-0000-00009C300000}"/>
    <cellStyle name="SAPBEXaggData 5 2" xfId="6443" xr:uid="{00000000-0005-0000-0000-00009D300000}"/>
    <cellStyle name="SAPBEXaggData 5 2 2" xfId="8688" xr:uid="{00000000-0005-0000-0000-00009E300000}"/>
    <cellStyle name="SAPBEXaggData 5 2 2 2" xfId="14275" xr:uid="{00000000-0005-0000-0000-00009F300000}"/>
    <cellStyle name="SAPBEXaggData 5 2 3" xfId="10358" xr:uid="{00000000-0005-0000-0000-0000A0300000}"/>
    <cellStyle name="SAPBEXaggData 5 2 3 2" xfId="15945" xr:uid="{00000000-0005-0000-0000-0000A1300000}"/>
    <cellStyle name="SAPBEXaggData 5 2 4" xfId="12237" xr:uid="{00000000-0005-0000-0000-0000A2300000}"/>
    <cellStyle name="SAPBEXaggData 5 3" xfId="7795" xr:uid="{00000000-0005-0000-0000-0000A3300000}"/>
    <cellStyle name="SAPBEXaggData 5 3 2" xfId="13382" xr:uid="{00000000-0005-0000-0000-0000A4300000}"/>
    <cellStyle name="SAPBEXaggData 5 4" xfId="7600" xr:uid="{00000000-0005-0000-0000-0000A5300000}"/>
    <cellStyle name="SAPBEXaggData 5 4 2" xfId="13191" xr:uid="{00000000-0005-0000-0000-0000A6300000}"/>
    <cellStyle name="SAPBEXaggData 5 5" xfId="11348" xr:uid="{00000000-0005-0000-0000-0000A7300000}"/>
    <cellStyle name="SAPBEXaggData 6" xfId="5623" xr:uid="{00000000-0005-0000-0000-0000A8300000}"/>
    <cellStyle name="SAPBEXaggData 6 2" xfId="6538" xr:uid="{00000000-0005-0000-0000-0000A9300000}"/>
    <cellStyle name="SAPBEXaggData 6 2 2" xfId="8783" xr:uid="{00000000-0005-0000-0000-0000AA300000}"/>
    <cellStyle name="SAPBEXaggData 6 2 2 2" xfId="14370" xr:uid="{00000000-0005-0000-0000-0000AB300000}"/>
    <cellStyle name="SAPBEXaggData 6 2 3" xfId="10453" xr:uid="{00000000-0005-0000-0000-0000AC300000}"/>
    <cellStyle name="SAPBEXaggData 6 2 3 2" xfId="16040" xr:uid="{00000000-0005-0000-0000-0000AD300000}"/>
    <cellStyle name="SAPBEXaggData 6 2 4" xfId="12332" xr:uid="{00000000-0005-0000-0000-0000AE300000}"/>
    <cellStyle name="SAPBEXaggData 6 3" xfId="7890" xr:uid="{00000000-0005-0000-0000-0000AF300000}"/>
    <cellStyle name="SAPBEXaggData 6 3 2" xfId="13477" xr:uid="{00000000-0005-0000-0000-0000B0300000}"/>
    <cellStyle name="SAPBEXaggData 6 4" xfId="9560" xr:uid="{00000000-0005-0000-0000-0000B1300000}"/>
    <cellStyle name="SAPBEXaggData 6 4 2" xfId="15147" xr:uid="{00000000-0005-0000-0000-0000B2300000}"/>
    <cellStyle name="SAPBEXaggData 6 5" xfId="11441" xr:uid="{00000000-0005-0000-0000-0000B3300000}"/>
    <cellStyle name="SAPBEXaggData 7" xfId="5729" xr:uid="{00000000-0005-0000-0000-0000B4300000}"/>
    <cellStyle name="SAPBEXaggData 7 2" xfId="6637" xr:uid="{00000000-0005-0000-0000-0000B5300000}"/>
    <cellStyle name="SAPBEXaggData 7 2 2" xfId="8882" xr:uid="{00000000-0005-0000-0000-0000B6300000}"/>
    <cellStyle name="SAPBEXaggData 7 2 2 2" xfId="14469" xr:uid="{00000000-0005-0000-0000-0000B7300000}"/>
    <cellStyle name="SAPBEXaggData 7 2 3" xfId="10552" xr:uid="{00000000-0005-0000-0000-0000B8300000}"/>
    <cellStyle name="SAPBEXaggData 7 2 3 2" xfId="16139" xr:uid="{00000000-0005-0000-0000-0000B9300000}"/>
    <cellStyle name="SAPBEXaggData 7 2 4" xfId="12431" xr:uid="{00000000-0005-0000-0000-0000BA300000}"/>
    <cellStyle name="SAPBEXaggData 7 3" xfId="7989" xr:uid="{00000000-0005-0000-0000-0000BB300000}"/>
    <cellStyle name="SAPBEXaggData 7 3 2" xfId="13576" xr:uid="{00000000-0005-0000-0000-0000BC300000}"/>
    <cellStyle name="SAPBEXaggData 7 4" xfId="9659" xr:uid="{00000000-0005-0000-0000-0000BD300000}"/>
    <cellStyle name="SAPBEXaggData 7 4 2" xfId="15246" xr:uid="{00000000-0005-0000-0000-0000BE300000}"/>
    <cellStyle name="SAPBEXaggData 7 5" xfId="11538" xr:uid="{00000000-0005-0000-0000-0000BF300000}"/>
    <cellStyle name="SAPBEXaggItem" xfId="1602" xr:uid="{00000000-0005-0000-0000-0000C0300000}"/>
    <cellStyle name="SAPBEXaggItem 2" xfId="1603" xr:uid="{00000000-0005-0000-0000-0000C1300000}"/>
    <cellStyle name="SAPBEXaggItem 2 2" xfId="5648" xr:uid="{00000000-0005-0000-0000-0000C2300000}"/>
    <cellStyle name="SAPBEXaggItem 2 2 2" xfId="6562" xr:uid="{00000000-0005-0000-0000-0000C3300000}"/>
    <cellStyle name="SAPBEXaggItem 2 2 2 2" xfId="8807" xr:uid="{00000000-0005-0000-0000-0000C4300000}"/>
    <cellStyle name="SAPBEXaggItem 2 2 2 2 2" xfId="14394" xr:uid="{00000000-0005-0000-0000-0000C5300000}"/>
    <cellStyle name="SAPBEXaggItem 2 2 2 3" xfId="10477" xr:uid="{00000000-0005-0000-0000-0000C6300000}"/>
    <cellStyle name="SAPBEXaggItem 2 2 2 3 2" xfId="16064" xr:uid="{00000000-0005-0000-0000-0000C7300000}"/>
    <cellStyle name="SAPBEXaggItem 2 2 2 4" xfId="12356" xr:uid="{00000000-0005-0000-0000-0000C8300000}"/>
    <cellStyle name="SAPBEXaggItem 2 2 3" xfId="7914" xr:uid="{00000000-0005-0000-0000-0000C9300000}"/>
    <cellStyle name="SAPBEXaggItem 2 2 3 2" xfId="13501" xr:uid="{00000000-0005-0000-0000-0000CA300000}"/>
    <cellStyle name="SAPBEXaggItem 2 2 4" xfId="9584" xr:uid="{00000000-0005-0000-0000-0000CB300000}"/>
    <cellStyle name="SAPBEXaggItem 2 2 4 2" xfId="15171" xr:uid="{00000000-0005-0000-0000-0000CC300000}"/>
    <cellStyle name="SAPBEXaggItem 2 2 5" xfId="11465" xr:uid="{00000000-0005-0000-0000-0000CD300000}"/>
    <cellStyle name="SAPBEXaggItem 2 3" xfId="5556" xr:uid="{00000000-0005-0000-0000-0000CE300000}"/>
    <cellStyle name="SAPBEXaggItem 2 3 2" xfId="6473" xr:uid="{00000000-0005-0000-0000-0000CF300000}"/>
    <cellStyle name="SAPBEXaggItem 2 3 2 2" xfId="8718" xr:uid="{00000000-0005-0000-0000-0000D0300000}"/>
    <cellStyle name="SAPBEXaggItem 2 3 2 2 2" xfId="14305" xr:uid="{00000000-0005-0000-0000-0000D1300000}"/>
    <cellStyle name="SAPBEXaggItem 2 3 2 3" xfId="10388" xr:uid="{00000000-0005-0000-0000-0000D2300000}"/>
    <cellStyle name="SAPBEXaggItem 2 3 2 3 2" xfId="15975" xr:uid="{00000000-0005-0000-0000-0000D3300000}"/>
    <cellStyle name="SAPBEXaggItem 2 3 2 4" xfId="12267" xr:uid="{00000000-0005-0000-0000-0000D4300000}"/>
    <cellStyle name="SAPBEXaggItem 2 3 3" xfId="7825" xr:uid="{00000000-0005-0000-0000-0000D5300000}"/>
    <cellStyle name="SAPBEXaggItem 2 3 3 2" xfId="13412" xr:uid="{00000000-0005-0000-0000-0000D6300000}"/>
    <cellStyle name="SAPBEXaggItem 2 3 4" xfId="9495" xr:uid="{00000000-0005-0000-0000-0000D7300000}"/>
    <cellStyle name="SAPBEXaggItem 2 3 4 2" xfId="15082" xr:uid="{00000000-0005-0000-0000-0000D8300000}"/>
    <cellStyle name="SAPBEXaggItem 2 3 5" xfId="11378" xr:uid="{00000000-0005-0000-0000-0000D9300000}"/>
    <cellStyle name="SAPBEXaggItem 2 4" xfId="5714" xr:uid="{00000000-0005-0000-0000-0000DA300000}"/>
    <cellStyle name="SAPBEXaggItem 2 4 2" xfId="6622" xr:uid="{00000000-0005-0000-0000-0000DB300000}"/>
    <cellStyle name="SAPBEXaggItem 2 4 2 2" xfId="8867" xr:uid="{00000000-0005-0000-0000-0000DC300000}"/>
    <cellStyle name="SAPBEXaggItem 2 4 2 2 2" xfId="14454" xr:uid="{00000000-0005-0000-0000-0000DD300000}"/>
    <cellStyle name="SAPBEXaggItem 2 4 2 3" xfId="10537" xr:uid="{00000000-0005-0000-0000-0000DE300000}"/>
    <cellStyle name="SAPBEXaggItem 2 4 2 3 2" xfId="16124" xr:uid="{00000000-0005-0000-0000-0000DF300000}"/>
    <cellStyle name="SAPBEXaggItem 2 4 2 4" xfId="12416" xr:uid="{00000000-0005-0000-0000-0000E0300000}"/>
    <cellStyle name="SAPBEXaggItem 2 4 3" xfId="7974" xr:uid="{00000000-0005-0000-0000-0000E1300000}"/>
    <cellStyle name="SAPBEXaggItem 2 4 3 2" xfId="13561" xr:uid="{00000000-0005-0000-0000-0000E2300000}"/>
    <cellStyle name="SAPBEXaggItem 2 4 4" xfId="9644" xr:uid="{00000000-0005-0000-0000-0000E3300000}"/>
    <cellStyle name="SAPBEXaggItem 2 4 4 2" xfId="15231" xr:uid="{00000000-0005-0000-0000-0000E4300000}"/>
    <cellStyle name="SAPBEXaggItem 2 4 5" xfId="11523" xr:uid="{00000000-0005-0000-0000-0000E5300000}"/>
    <cellStyle name="SAPBEXaggItem 2 5" xfId="5778" xr:uid="{00000000-0005-0000-0000-0000E6300000}"/>
    <cellStyle name="SAPBEXaggItem 2 5 2" xfId="6685" xr:uid="{00000000-0005-0000-0000-0000E7300000}"/>
    <cellStyle name="SAPBEXaggItem 2 5 2 2" xfId="8930" xr:uid="{00000000-0005-0000-0000-0000E8300000}"/>
    <cellStyle name="SAPBEXaggItem 2 5 2 2 2" xfId="14517" xr:uid="{00000000-0005-0000-0000-0000E9300000}"/>
    <cellStyle name="SAPBEXaggItem 2 5 2 3" xfId="10600" xr:uid="{00000000-0005-0000-0000-0000EA300000}"/>
    <cellStyle name="SAPBEXaggItem 2 5 2 3 2" xfId="16187" xr:uid="{00000000-0005-0000-0000-0000EB300000}"/>
    <cellStyle name="SAPBEXaggItem 2 5 2 4" xfId="12479" xr:uid="{00000000-0005-0000-0000-0000EC300000}"/>
    <cellStyle name="SAPBEXaggItem 2 5 3" xfId="8037" xr:uid="{00000000-0005-0000-0000-0000ED300000}"/>
    <cellStyle name="SAPBEXaggItem 2 5 3 2" xfId="13624" xr:uid="{00000000-0005-0000-0000-0000EE300000}"/>
    <cellStyle name="SAPBEXaggItem 2 5 4" xfId="9707" xr:uid="{00000000-0005-0000-0000-0000EF300000}"/>
    <cellStyle name="SAPBEXaggItem 2 5 4 2" xfId="15294" xr:uid="{00000000-0005-0000-0000-0000F0300000}"/>
    <cellStyle name="SAPBEXaggItem 2 5 5" xfId="11586" xr:uid="{00000000-0005-0000-0000-0000F1300000}"/>
    <cellStyle name="SAPBEXaggItem 2 6" xfId="6325" xr:uid="{00000000-0005-0000-0000-0000F2300000}"/>
    <cellStyle name="SAPBEXaggItem 2 6 2" xfId="7218" xr:uid="{00000000-0005-0000-0000-0000F3300000}"/>
    <cellStyle name="SAPBEXaggItem 2 6 2 2" xfId="9463" xr:uid="{00000000-0005-0000-0000-0000F4300000}"/>
    <cellStyle name="SAPBEXaggItem 2 6 2 2 2" xfId="15050" xr:uid="{00000000-0005-0000-0000-0000F5300000}"/>
    <cellStyle name="SAPBEXaggItem 2 6 2 3" xfId="11133" xr:uid="{00000000-0005-0000-0000-0000F6300000}"/>
    <cellStyle name="SAPBEXaggItem 2 6 2 3 2" xfId="16720" xr:uid="{00000000-0005-0000-0000-0000F7300000}"/>
    <cellStyle name="SAPBEXaggItem 2 6 2 4" xfId="13012" xr:uid="{00000000-0005-0000-0000-0000F8300000}"/>
    <cellStyle name="SAPBEXaggItem 2 6 3" xfId="8570" xr:uid="{00000000-0005-0000-0000-0000F9300000}"/>
    <cellStyle name="SAPBEXaggItem 2 6 3 2" xfId="14157" xr:uid="{00000000-0005-0000-0000-0000FA300000}"/>
    <cellStyle name="SAPBEXaggItem 2 6 4" xfId="10240" xr:uid="{00000000-0005-0000-0000-0000FB300000}"/>
    <cellStyle name="SAPBEXaggItem 2 6 4 2" xfId="15827" xr:uid="{00000000-0005-0000-0000-0000FC300000}"/>
    <cellStyle name="SAPBEXaggItem 2 6 5" xfId="12119" xr:uid="{00000000-0005-0000-0000-0000FD300000}"/>
    <cellStyle name="SAPBEXaggItem 3" xfId="5647" xr:uid="{00000000-0005-0000-0000-0000FE300000}"/>
    <cellStyle name="SAPBEXaggItem 3 2" xfId="6561" xr:uid="{00000000-0005-0000-0000-0000FF300000}"/>
    <cellStyle name="SAPBEXaggItem 3 2 2" xfId="8806" xr:uid="{00000000-0005-0000-0000-000000310000}"/>
    <cellStyle name="SAPBEXaggItem 3 2 2 2" xfId="14393" xr:uid="{00000000-0005-0000-0000-000001310000}"/>
    <cellStyle name="SAPBEXaggItem 3 2 3" xfId="10476" xr:uid="{00000000-0005-0000-0000-000002310000}"/>
    <cellStyle name="SAPBEXaggItem 3 2 3 2" xfId="16063" xr:uid="{00000000-0005-0000-0000-000003310000}"/>
    <cellStyle name="SAPBEXaggItem 3 2 4" xfId="12355" xr:uid="{00000000-0005-0000-0000-000004310000}"/>
    <cellStyle name="SAPBEXaggItem 3 3" xfId="7913" xr:uid="{00000000-0005-0000-0000-000005310000}"/>
    <cellStyle name="SAPBEXaggItem 3 3 2" xfId="13500" xr:uid="{00000000-0005-0000-0000-000006310000}"/>
    <cellStyle name="SAPBEXaggItem 3 4" xfId="9583" xr:uid="{00000000-0005-0000-0000-000007310000}"/>
    <cellStyle name="SAPBEXaggItem 3 4 2" xfId="15170" xr:uid="{00000000-0005-0000-0000-000008310000}"/>
    <cellStyle name="SAPBEXaggItem 3 5" xfId="11464" xr:uid="{00000000-0005-0000-0000-000009310000}"/>
    <cellStyle name="SAPBEXaggItem 4" xfId="5557" xr:uid="{00000000-0005-0000-0000-00000A310000}"/>
    <cellStyle name="SAPBEXaggItem 4 2" xfId="6474" xr:uid="{00000000-0005-0000-0000-00000B310000}"/>
    <cellStyle name="SAPBEXaggItem 4 2 2" xfId="8719" xr:uid="{00000000-0005-0000-0000-00000C310000}"/>
    <cellStyle name="SAPBEXaggItem 4 2 2 2" xfId="14306" xr:uid="{00000000-0005-0000-0000-00000D310000}"/>
    <cellStyle name="SAPBEXaggItem 4 2 3" xfId="10389" xr:uid="{00000000-0005-0000-0000-00000E310000}"/>
    <cellStyle name="SAPBEXaggItem 4 2 3 2" xfId="15976" xr:uid="{00000000-0005-0000-0000-00000F310000}"/>
    <cellStyle name="SAPBEXaggItem 4 2 4" xfId="12268" xr:uid="{00000000-0005-0000-0000-000010310000}"/>
    <cellStyle name="SAPBEXaggItem 4 3" xfId="7826" xr:uid="{00000000-0005-0000-0000-000011310000}"/>
    <cellStyle name="SAPBEXaggItem 4 3 2" xfId="13413" xr:uid="{00000000-0005-0000-0000-000012310000}"/>
    <cellStyle name="SAPBEXaggItem 4 4" xfId="9496" xr:uid="{00000000-0005-0000-0000-000013310000}"/>
    <cellStyle name="SAPBEXaggItem 4 4 2" xfId="15083" xr:uid="{00000000-0005-0000-0000-000014310000}"/>
    <cellStyle name="SAPBEXaggItem 4 5" xfId="11379" xr:uid="{00000000-0005-0000-0000-000015310000}"/>
    <cellStyle name="SAPBEXaggItem 5" xfId="5594" xr:uid="{00000000-0005-0000-0000-000016310000}"/>
    <cellStyle name="SAPBEXaggItem 5 2" xfId="6509" xr:uid="{00000000-0005-0000-0000-000017310000}"/>
    <cellStyle name="SAPBEXaggItem 5 2 2" xfId="8754" xr:uid="{00000000-0005-0000-0000-000018310000}"/>
    <cellStyle name="SAPBEXaggItem 5 2 2 2" xfId="14341" xr:uid="{00000000-0005-0000-0000-000019310000}"/>
    <cellStyle name="SAPBEXaggItem 5 2 3" xfId="10424" xr:uid="{00000000-0005-0000-0000-00001A310000}"/>
    <cellStyle name="SAPBEXaggItem 5 2 3 2" xfId="16011" xr:uid="{00000000-0005-0000-0000-00001B310000}"/>
    <cellStyle name="SAPBEXaggItem 5 2 4" xfId="12303" xr:uid="{00000000-0005-0000-0000-00001C310000}"/>
    <cellStyle name="SAPBEXaggItem 5 3" xfId="7861" xr:uid="{00000000-0005-0000-0000-00001D310000}"/>
    <cellStyle name="SAPBEXaggItem 5 3 2" xfId="13448" xr:uid="{00000000-0005-0000-0000-00001E310000}"/>
    <cellStyle name="SAPBEXaggItem 5 4" xfId="9531" xr:uid="{00000000-0005-0000-0000-00001F310000}"/>
    <cellStyle name="SAPBEXaggItem 5 4 2" xfId="15118" xr:uid="{00000000-0005-0000-0000-000020310000}"/>
    <cellStyle name="SAPBEXaggItem 5 5" xfId="11412" xr:uid="{00000000-0005-0000-0000-000021310000}"/>
    <cellStyle name="SAPBEXaggItem 6" xfId="5718" xr:uid="{00000000-0005-0000-0000-000022310000}"/>
    <cellStyle name="SAPBEXaggItem 6 2" xfId="6626" xr:uid="{00000000-0005-0000-0000-000023310000}"/>
    <cellStyle name="SAPBEXaggItem 6 2 2" xfId="8871" xr:uid="{00000000-0005-0000-0000-000024310000}"/>
    <cellStyle name="SAPBEXaggItem 6 2 2 2" xfId="14458" xr:uid="{00000000-0005-0000-0000-000025310000}"/>
    <cellStyle name="SAPBEXaggItem 6 2 3" xfId="10541" xr:uid="{00000000-0005-0000-0000-000026310000}"/>
    <cellStyle name="SAPBEXaggItem 6 2 3 2" xfId="16128" xr:uid="{00000000-0005-0000-0000-000027310000}"/>
    <cellStyle name="SAPBEXaggItem 6 2 4" xfId="12420" xr:uid="{00000000-0005-0000-0000-000028310000}"/>
    <cellStyle name="SAPBEXaggItem 6 3" xfId="7978" xr:uid="{00000000-0005-0000-0000-000029310000}"/>
    <cellStyle name="SAPBEXaggItem 6 3 2" xfId="13565" xr:uid="{00000000-0005-0000-0000-00002A310000}"/>
    <cellStyle name="SAPBEXaggItem 6 4" xfId="9648" xr:uid="{00000000-0005-0000-0000-00002B310000}"/>
    <cellStyle name="SAPBEXaggItem 6 4 2" xfId="15235" xr:uid="{00000000-0005-0000-0000-00002C310000}"/>
    <cellStyle name="SAPBEXaggItem 6 5" xfId="11527" xr:uid="{00000000-0005-0000-0000-00002D310000}"/>
    <cellStyle name="SAPBEXaggItem 7" xfId="6313" xr:uid="{00000000-0005-0000-0000-00002E310000}"/>
    <cellStyle name="SAPBEXaggItem 7 2" xfId="7206" xr:uid="{00000000-0005-0000-0000-00002F310000}"/>
    <cellStyle name="SAPBEXaggItem 7 2 2" xfId="9451" xr:uid="{00000000-0005-0000-0000-000030310000}"/>
    <cellStyle name="SAPBEXaggItem 7 2 2 2" xfId="15038" xr:uid="{00000000-0005-0000-0000-000031310000}"/>
    <cellStyle name="SAPBEXaggItem 7 2 3" xfId="11121" xr:uid="{00000000-0005-0000-0000-000032310000}"/>
    <cellStyle name="SAPBEXaggItem 7 2 3 2" xfId="16708" xr:uid="{00000000-0005-0000-0000-000033310000}"/>
    <cellStyle name="SAPBEXaggItem 7 2 4" xfId="13000" xr:uid="{00000000-0005-0000-0000-000034310000}"/>
    <cellStyle name="SAPBEXaggItem 7 3" xfId="8558" xr:uid="{00000000-0005-0000-0000-000035310000}"/>
    <cellStyle name="SAPBEXaggItem 7 3 2" xfId="14145" xr:uid="{00000000-0005-0000-0000-000036310000}"/>
    <cellStyle name="SAPBEXaggItem 7 4" xfId="10228" xr:uid="{00000000-0005-0000-0000-000037310000}"/>
    <cellStyle name="SAPBEXaggItem 7 4 2" xfId="15815" xr:uid="{00000000-0005-0000-0000-000038310000}"/>
    <cellStyle name="SAPBEXaggItem 7 5" xfId="12107" xr:uid="{00000000-0005-0000-0000-000039310000}"/>
    <cellStyle name="SAPBEXaggItemX" xfId="1604" xr:uid="{00000000-0005-0000-0000-00003A310000}"/>
    <cellStyle name="SAPBEXaggItemX 2" xfId="1605" xr:uid="{00000000-0005-0000-0000-00003B310000}"/>
    <cellStyle name="SAPBEXaggItemX 2 2" xfId="5650" xr:uid="{00000000-0005-0000-0000-00003C310000}"/>
    <cellStyle name="SAPBEXaggItemX 2 2 2" xfId="6564" xr:uid="{00000000-0005-0000-0000-00003D310000}"/>
    <cellStyle name="SAPBEXaggItemX 2 2 2 2" xfId="8809" xr:uid="{00000000-0005-0000-0000-00003E310000}"/>
    <cellStyle name="SAPBEXaggItemX 2 2 2 2 2" xfId="14396" xr:uid="{00000000-0005-0000-0000-00003F310000}"/>
    <cellStyle name="SAPBEXaggItemX 2 2 2 3" xfId="10479" xr:uid="{00000000-0005-0000-0000-000040310000}"/>
    <cellStyle name="SAPBEXaggItemX 2 2 2 3 2" xfId="16066" xr:uid="{00000000-0005-0000-0000-000041310000}"/>
    <cellStyle name="SAPBEXaggItemX 2 2 2 4" xfId="12358" xr:uid="{00000000-0005-0000-0000-000042310000}"/>
    <cellStyle name="SAPBEXaggItemX 2 2 3" xfId="7916" xr:uid="{00000000-0005-0000-0000-000043310000}"/>
    <cellStyle name="SAPBEXaggItemX 2 2 3 2" xfId="13503" xr:uid="{00000000-0005-0000-0000-000044310000}"/>
    <cellStyle name="SAPBEXaggItemX 2 2 4" xfId="9586" xr:uid="{00000000-0005-0000-0000-000045310000}"/>
    <cellStyle name="SAPBEXaggItemX 2 2 4 2" xfId="15173" xr:uid="{00000000-0005-0000-0000-000046310000}"/>
    <cellStyle name="SAPBEXaggItemX 2 2 5" xfId="11467" xr:uid="{00000000-0005-0000-0000-000047310000}"/>
    <cellStyle name="SAPBEXaggItemX 2 3" xfId="6151" xr:uid="{00000000-0005-0000-0000-000048310000}"/>
    <cellStyle name="SAPBEXaggItemX 2 3 2" xfId="7049" xr:uid="{00000000-0005-0000-0000-000049310000}"/>
    <cellStyle name="SAPBEXaggItemX 2 3 2 2" xfId="9294" xr:uid="{00000000-0005-0000-0000-00004A310000}"/>
    <cellStyle name="SAPBEXaggItemX 2 3 2 2 2" xfId="14881" xr:uid="{00000000-0005-0000-0000-00004B310000}"/>
    <cellStyle name="SAPBEXaggItemX 2 3 2 3" xfId="10964" xr:uid="{00000000-0005-0000-0000-00004C310000}"/>
    <cellStyle name="SAPBEXaggItemX 2 3 2 3 2" xfId="16551" xr:uid="{00000000-0005-0000-0000-00004D310000}"/>
    <cellStyle name="SAPBEXaggItemX 2 3 2 4" xfId="12843" xr:uid="{00000000-0005-0000-0000-00004E310000}"/>
    <cellStyle name="SAPBEXaggItemX 2 3 3" xfId="8401" xr:uid="{00000000-0005-0000-0000-00004F310000}"/>
    <cellStyle name="SAPBEXaggItemX 2 3 3 2" xfId="13988" xr:uid="{00000000-0005-0000-0000-000050310000}"/>
    <cellStyle name="SAPBEXaggItemX 2 3 4" xfId="10071" xr:uid="{00000000-0005-0000-0000-000051310000}"/>
    <cellStyle name="SAPBEXaggItemX 2 3 4 2" xfId="15658" xr:uid="{00000000-0005-0000-0000-000052310000}"/>
    <cellStyle name="SAPBEXaggItemX 2 3 5" xfId="11950" xr:uid="{00000000-0005-0000-0000-000053310000}"/>
    <cellStyle name="SAPBEXaggItemX 2 4" xfId="6198" xr:uid="{00000000-0005-0000-0000-000054310000}"/>
    <cellStyle name="SAPBEXaggItemX 2 4 2" xfId="7094" xr:uid="{00000000-0005-0000-0000-000055310000}"/>
    <cellStyle name="SAPBEXaggItemX 2 4 2 2" xfId="9339" xr:uid="{00000000-0005-0000-0000-000056310000}"/>
    <cellStyle name="SAPBEXaggItemX 2 4 2 2 2" xfId="14926" xr:uid="{00000000-0005-0000-0000-000057310000}"/>
    <cellStyle name="SAPBEXaggItemX 2 4 2 3" xfId="11009" xr:uid="{00000000-0005-0000-0000-000058310000}"/>
    <cellStyle name="SAPBEXaggItemX 2 4 2 3 2" xfId="16596" xr:uid="{00000000-0005-0000-0000-000059310000}"/>
    <cellStyle name="SAPBEXaggItemX 2 4 2 4" xfId="12888" xr:uid="{00000000-0005-0000-0000-00005A310000}"/>
    <cellStyle name="SAPBEXaggItemX 2 4 3" xfId="8446" xr:uid="{00000000-0005-0000-0000-00005B310000}"/>
    <cellStyle name="SAPBEXaggItemX 2 4 3 2" xfId="14033" xr:uid="{00000000-0005-0000-0000-00005C310000}"/>
    <cellStyle name="SAPBEXaggItemX 2 4 4" xfId="10116" xr:uid="{00000000-0005-0000-0000-00005D310000}"/>
    <cellStyle name="SAPBEXaggItemX 2 4 4 2" xfId="15703" xr:uid="{00000000-0005-0000-0000-00005E310000}"/>
    <cellStyle name="SAPBEXaggItemX 2 4 5" xfId="11995" xr:uid="{00000000-0005-0000-0000-00005F310000}"/>
    <cellStyle name="SAPBEXaggItemX 2 5" xfId="5940" xr:uid="{00000000-0005-0000-0000-000060310000}"/>
    <cellStyle name="SAPBEXaggItemX 2 5 2" xfId="6843" xr:uid="{00000000-0005-0000-0000-000061310000}"/>
    <cellStyle name="SAPBEXaggItemX 2 5 2 2" xfId="9088" xr:uid="{00000000-0005-0000-0000-000062310000}"/>
    <cellStyle name="SAPBEXaggItemX 2 5 2 2 2" xfId="14675" xr:uid="{00000000-0005-0000-0000-000063310000}"/>
    <cellStyle name="SAPBEXaggItemX 2 5 2 3" xfId="10758" xr:uid="{00000000-0005-0000-0000-000064310000}"/>
    <cellStyle name="SAPBEXaggItemX 2 5 2 3 2" xfId="16345" xr:uid="{00000000-0005-0000-0000-000065310000}"/>
    <cellStyle name="SAPBEXaggItemX 2 5 2 4" xfId="12637" xr:uid="{00000000-0005-0000-0000-000066310000}"/>
    <cellStyle name="SAPBEXaggItemX 2 5 3" xfId="8195" xr:uid="{00000000-0005-0000-0000-000067310000}"/>
    <cellStyle name="SAPBEXaggItemX 2 5 3 2" xfId="13782" xr:uid="{00000000-0005-0000-0000-000068310000}"/>
    <cellStyle name="SAPBEXaggItemX 2 5 4" xfId="9865" xr:uid="{00000000-0005-0000-0000-000069310000}"/>
    <cellStyle name="SAPBEXaggItemX 2 5 4 2" xfId="15452" xr:uid="{00000000-0005-0000-0000-00006A310000}"/>
    <cellStyle name="SAPBEXaggItemX 2 5 5" xfId="11744" xr:uid="{00000000-0005-0000-0000-00006B310000}"/>
    <cellStyle name="SAPBEXaggItemX 2 6" xfId="5504" xr:uid="{00000000-0005-0000-0000-00006C310000}"/>
    <cellStyle name="SAPBEXaggItemX 2 6 2" xfId="6423" xr:uid="{00000000-0005-0000-0000-00006D310000}"/>
    <cellStyle name="SAPBEXaggItemX 2 6 2 2" xfId="8668" xr:uid="{00000000-0005-0000-0000-00006E310000}"/>
    <cellStyle name="SAPBEXaggItemX 2 6 2 2 2" xfId="14255" xr:uid="{00000000-0005-0000-0000-00006F310000}"/>
    <cellStyle name="SAPBEXaggItemX 2 6 2 3" xfId="10338" xr:uid="{00000000-0005-0000-0000-000070310000}"/>
    <cellStyle name="SAPBEXaggItemX 2 6 2 3 2" xfId="15925" xr:uid="{00000000-0005-0000-0000-000071310000}"/>
    <cellStyle name="SAPBEXaggItemX 2 6 2 4" xfId="12217" xr:uid="{00000000-0005-0000-0000-000072310000}"/>
    <cellStyle name="SAPBEXaggItemX 2 6 3" xfId="7775" xr:uid="{00000000-0005-0000-0000-000073310000}"/>
    <cellStyle name="SAPBEXaggItemX 2 6 3 2" xfId="13362" xr:uid="{00000000-0005-0000-0000-000074310000}"/>
    <cellStyle name="SAPBEXaggItemX 2 6 4" xfId="7448" xr:uid="{00000000-0005-0000-0000-000075310000}"/>
    <cellStyle name="SAPBEXaggItemX 2 6 4 2" xfId="13044" xr:uid="{00000000-0005-0000-0000-000076310000}"/>
    <cellStyle name="SAPBEXaggItemX 2 6 5" xfId="11328" xr:uid="{00000000-0005-0000-0000-000077310000}"/>
    <cellStyle name="SAPBEXaggItemX 3" xfId="5649" xr:uid="{00000000-0005-0000-0000-000078310000}"/>
    <cellStyle name="SAPBEXaggItemX 3 2" xfId="6563" xr:uid="{00000000-0005-0000-0000-000079310000}"/>
    <cellStyle name="SAPBEXaggItemX 3 2 2" xfId="8808" xr:uid="{00000000-0005-0000-0000-00007A310000}"/>
    <cellStyle name="SAPBEXaggItemX 3 2 2 2" xfId="14395" xr:uid="{00000000-0005-0000-0000-00007B310000}"/>
    <cellStyle name="SAPBEXaggItemX 3 2 3" xfId="10478" xr:uid="{00000000-0005-0000-0000-00007C310000}"/>
    <cellStyle name="SAPBEXaggItemX 3 2 3 2" xfId="16065" xr:uid="{00000000-0005-0000-0000-00007D310000}"/>
    <cellStyle name="SAPBEXaggItemX 3 2 4" xfId="12357" xr:uid="{00000000-0005-0000-0000-00007E310000}"/>
    <cellStyle name="SAPBEXaggItemX 3 3" xfId="7915" xr:uid="{00000000-0005-0000-0000-00007F310000}"/>
    <cellStyle name="SAPBEXaggItemX 3 3 2" xfId="13502" xr:uid="{00000000-0005-0000-0000-000080310000}"/>
    <cellStyle name="SAPBEXaggItemX 3 4" xfId="9585" xr:uid="{00000000-0005-0000-0000-000081310000}"/>
    <cellStyle name="SAPBEXaggItemX 3 4 2" xfId="15172" xr:uid="{00000000-0005-0000-0000-000082310000}"/>
    <cellStyle name="SAPBEXaggItemX 3 5" xfId="11466" xr:uid="{00000000-0005-0000-0000-000083310000}"/>
    <cellStyle name="SAPBEXaggItemX 4" xfId="6020" xr:uid="{00000000-0005-0000-0000-000084310000}"/>
    <cellStyle name="SAPBEXaggItemX 4 2" xfId="6920" xr:uid="{00000000-0005-0000-0000-000085310000}"/>
    <cellStyle name="SAPBEXaggItemX 4 2 2" xfId="9165" xr:uid="{00000000-0005-0000-0000-000086310000}"/>
    <cellStyle name="SAPBEXaggItemX 4 2 2 2" xfId="14752" xr:uid="{00000000-0005-0000-0000-000087310000}"/>
    <cellStyle name="SAPBEXaggItemX 4 2 3" xfId="10835" xr:uid="{00000000-0005-0000-0000-000088310000}"/>
    <cellStyle name="SAPBEXaggItemX 4 2 3 2" xfId="16422" xr:uid="{00000000-0005-0000-0000-000089310000}"/>
    <cellStyle name="SAPBEXaggItemX 4 2 4" xfId="12714" xr:uid="{00000000-0005-0000-0000-00008A310000}"/>
    <cellStyle name="SAPBEXaggItemX 4 3" xfId="8272" xr:uid="{00000000-0005-0000-0000-00008B310000}"/>
    <cellStyle name="SAPBEXaggItemX 4 3 2" xfId="13859" xr:uid="{00000000-0005-0000-0000-00008C310000}"/>
    <cellStyle name="SAPBEXaggItemX 4 4" xfId="9942" xr:uid="{00000000-0005-0000-0000-00008D310000}"/>
    <cellStyle name="SAPBEXaggItemX 4 4 2" xfId="15529" xr:uid="{00000000-0005-0000-0000-00008E310000}"/>
    <cellStyle name="SAPBEXaggItemX 4 5" xfId="11821" xr:uid="{00000000-0005-0000-0000-00008F310000}"/>
    <cellStyle name="SAPBEXaggItemX 5" xfId="6117" xr:uid="{00000000-0005-0000-0000-000090310000}"/>
    <cellStyle name="SAPBEXaggItemX 5 2" xfId="7015" xr:uid="{00000000-0005-0000-0000-000091310000}"/>
    <cellStyle name="SAPBEXaggItemX 5 2 2" xfId="9260" xr:uid="{00000000-0005-0000-0000-000092310000}"/>
    <cellStyle name="SAPBEXaggItemX 5 2 2 2" xfId="14847" xr:uid="{00000000-0005-0000-0000-000093310000}"/>
    <cellStyle name="SAPBEXaggItemX 5 2 3" xfId="10930" xr:uid="{00000000-0005-0000-0000-000094310000}"/>
    <cellStyle name="SAPBEXaggItemX 5 2 3 2" xfId="16517" xr:uid="{00000000-0005-0000-0000-000095310000}"/>
    <cellStyle name="SAPBEXaggItemX 5 2 4" xfId="12809" xr:uid="{00000000-0005-0000-0000-000096310000}"/>
    <cellStyle name="SAPBEXaggItemX 5 3" xfId="8367" xr:uid="{00000000-0005-0000-0000-000097310000}"/>
    <cellStyle name="SAPBEXaggItemX 5 3 2" xfId="13954" xr:uid="{00000000-0005-0000-0000-000098310000}"/>
    <cellStyle name="SAPBEXaggItemX 5 4" xfId="10037" xr:uid="{00000000-0005-0000-0000-000099310000}"/>
    <cellStyle name="SAPBEXaggItemX 5 4 2" xfId="15624" xr:uid="{00000000-0005-0000-0000-00009A310000}"/>
    <cellStyle name="SAPBEXaggItemX 5 5" xfId="11916" xr:uid="{00000000-0005-0000-0000-00009B310000}"/>
    <cellStyle name="SAPBEXaggItemX 6" xfId="5520" xr:uid="{00000000-0005-0000-0000-00009C310000}"/>
    <cellStyle name="SAPBEXaggItemX 6 2" xfId="6439" xr:uid="{00000000-0005-0000-0000-00009D310000}"/>
    <cellStyle name="SAPBEXaggItemX 6 2 2" xfId="8684" xr:uid="{00000000-0005-0000-0000-00009E310000}"/>
    <cellStyle name="SAPBEXaggItemX 6 2 2 2" xfId="14271" xr:uid="{00000000-0005-0000-0000-00009F310000}"/>
    <cellStyle name="SAPBEXaggItemX 6 2 3" xfId="10354" xr:uid="{00000000-0005-0000-0000-0000A0310000}"/>
    <cellStyle name="SAPBEXaggItemX 6 2 3 2" xfId="15941" xr:uid="{00000000-0005-0000-0000-0000A1310000}"/>
    <cellStyle name="SAPBEXaggItemX 6 2 4" xfId="12233" xr:uid="{00000000-0005-0000-0000-0000A2310000}"/>
    <cellStyle name="SAPBEXaggItemX 6 3" xfId="7791" xr:uid="{00000000-0005-0000-0000-0000A3310000}"/>
    <cellStyle name="SAPBEXaggItemX 6 3 2" xfId="13378" xr:uid="{00000000-0005-0000-0000-0000A4310000}"/>
    <cellStyle name="SAPBEXaggItemX 6 4" xfId="7493" xr:uid="{00000000-0005-0000-0000-0000A5310000}"/>
    <cellStyle name="SAPBEXaggItemX 6 4 2" xfId="13089" xr:uid="{00000000-0005-0000-0000-0000A6310000}"/>
    <cellStyle name="SAPBEXaggItemX 6 5" xfId="11344" xr:uid="{00000000-0005-0000-0000-0000A7310000}"/>
    <cellStyle name="SAPBEXaggItemX 7" xfId="6326" xr:uid="{00000000-0005-0000-0000-0000A8310000}"/>
    <cellStyle name="SAPBEXaggItemX 7 2" xfId="7219" xr:uid="{00000000-0005-0000-0000-0000A9310000}"/>
    <cellStyle name="SAPBEXaggItemX 7 2 2" xfId="9464" xr:uid="{00000000-0005-0000-0000-0000AA310000}"/>
    <cellStyle name="SAPBEXaggItemX 7 2 2 2" xfId="15051" xr:uid="{00000000-0005-0000-0000-0000AB310000}"/>
    <cellStyle name="SAPBEXaggItemX 7 2 3" xfId="11134" xr:uid="{00000000-0005-0000-0000-0000AC310000}"/>
    <cellStyle name="SAPBEXaggItemX 7 2 3 2" xfId="16721" xr:uid="{00000000-0005-0000-0000-0000AD310000}"/>
    <cellStyle name="SAPBEXaggItemX 7 2 4" xfId="13013" xr:uid="{00000000-0005-0000-0000-0000AE310000}"/>
    <cellStyle name="SAPBEXaggItemX 7 3" xfId="8571" xr:uid="{00000000-0005-0000-0000-0000AF310000}"/>
    <cellStyle name="SAPBEXaggItemX 7 3 2" xfId="14158" xr:uid="{00000000-0005-0000-0000-0000B0310000}"/>
    <cellStyle name="SAPBEXaggItemX 7 4" xfId="10241" xr:uid="{00000000-0005-0000-0000-0000B1310000}"/>
    <cellStyle name="SAPBEXaggItemX 7 4 2" xfId="15828" xr:uid="{00000000-0005-0000-0000-0000B2310000}"/>
    <cellStyle name="SAPBEXaggItemX 7 5" xfId="12120" xr:uid="{00000000-0005-0000-0000-0000B3310000}"/>
    <cellStyle name="SAPBEXchaText" xfId="1606" xr:uid="{00000000-0005-0000-0000-0000B4310000}"/>
    <cellStyle name="SAPBEXchaText 10" xfId="4597" xr:uid="{00000000-0005-0000-0000-0000B5310000}"/>
    <cellStyle name="SAPBEXchaText 10 2" xfId="7570" xr:uid="{00000000-0005-0000-0000-0000B6310000}"/>
    <cellStyle name="SAPBEXchaText 10 2 2" xfId="13163" xr:uid="{00000000-0005-0000-0000-0000B7310000}"/>
    <cellStyle name="SAPBEXchaText 10 3" xfId="7467" xr:uid="{00000000-0005-0000-0000-0000B8310000}"/>
    <cellStyle name="SAPBEXchaText 10 3 2" xfId="13063" xr:uid="{00000000-0005-0000-0000-0000B9310000}"/>
    <cellStyle name="SAPBEXchaText 10 4" xfId="11193" xr:uid="{00000000-0005-0000-0000-0000BA310000}"/>
    <cellStyle name="SAPBEXchaText 2" xfId="1607" xr:uid="{00000000-0005-0000-0000-0000BB310000}"/>
    <cellStyle name="SAPBEXchaText 2 2" xfId="3439" xr:uid="{00000000-0005-0000-0000-0000BC310000}"/>
    <cellStyle name="SAPBEXchaText 2 2 2" xfId="6080" xr:uid="{00000000-0005-0000-0000-0000BD310000}"/>
    <cellStyle name="SAPBEXchaText 2 2 2 2" xfId="6978" xr:uid="{00000000-0005-0000-0000-0000BE310000}"/>
    <cellStyle name="SAPBEXchaText 2 2 2 2 2" xfId="9223" xr:uid="{00000000-0005-0000-0000-0000BF310000}"/>
    <cellStyle name="SAPBEXchaText 2 2 2 2 2 2" xfId="14810" xr:uid="{00000000-0005-0000-0000-0000C0310000}"/>
    <cellStyle name="SAPBEXchaText 2 2 2 2 3" xfId="10893" xr:uid="{00000000-0005-0000-0000-0000C1310000}"/>
    <cellStyle name="SAPBEXchaText 2 2 2 2 3 2" xfId="16480" xr:uid="{00000000-0005-0000-0000-0000C2310000}"/>
    <cellStyle name="SAPBEXchaText 2 2 2 2 4" xfId="12772" xr:uid="{00000000-0005-0000-0000-0000C3310000}"/>
    <cellStyle name="SAPBEXchaText 2 2 2 3" xfId="8330" xr:uid="{00000000-0005-0000-0000-0000C4310000}"/>
    <cellStyle name="SAPBEXchaText 2 2 2 3 2" xfId="13917" xr:uid="{00000000-0005-0000-0000-0000C5310000}"/>
    <cellStyle name="SAPBEXchaText 2 2 2 4" xfId="10000" xr:uid="{00000000-0005-0000-0000-0000C6310000}"/>
    <cellStyle name="SAPBEXchaText 2 2 2 4 2" xfId="15587" xr:uid="{00000000-0005-0000-0000-0000C7310000}"/>
    <cellStyle name="SAPBEXchaText 2 2 2 5" xfId="11879" xr:uid="{00000000-0005-0000-0000-0000C8310000}"/>
    <cellStyle name="SAPBEXchaText 2 2 3" xfId="5916" xr:uid="{00000000-0005-0000-0000-0000C9310000}"/>
    <cellStyle name="SAPBEXchaText 2 2 3 2" xfId="6819" xr:uid="{00000000-0005-0000-0000-0000CA310000}"/>
    <cellStyle name="SAPBEXchaText 2 2 3 2 2" xfId="9064" xr:uid="{00000000-0005-0000-0000-0000CB310000}"/>
    <cellStyle name="SAPBEXchaText 2 2 3 2 2 2" xfId="14651" xr:uid="{00000000-0005-0000-0000-0000CC310000}"/>
    <cellStyle name="SAPBEXchaText 2 2 3 2 3" xfId="10734" xr:uid="{00000000-0005-0000-0000-0000CD310000}"/>
    <cellStyle name="SAPBEXchaText 2 2 3 2 3 2" xfId="16321" xr:uid="{00000000-0005-0000-0000-0000CE310000}"/>
    <cellStyle name="SAPBEXchaText 2 2 3 2 4" xfId="12613" xr:uid="{00000000-0005-0000-0000-0000CF310000}"/>
    <cellStyle name="SAPBEXchaText 2 2 3 3" xfId="8171" xr:uid="{00000000-0005-0000-0000-0000D0310000}"/>
    <cellStyle name="SAPBEXchaText 2 2 3 3 2" xfId="13758" xr:uid="{00000000-0005-0000-0000-0000D1310000}"/>
    <cellStyle name="SAPBEXchaText 2 2 3 4" xfId="9841" xr:uid="{00000000-0005-0000-0000-0000D2310000}"/>
    <cellStyle name="SAPBEXchaText 2 2 3 4 2" xfId="15428" xr:uid="{00000000-0005-0000-0000-0000D3310000}"/>
    <cellStyle name="SAPBEXchaText 2 2 3 5" xfId="11720" xr:uid="{00000000-0005-0000-0000-0000D4310000}"/>
    <cellStyle name="SAPBEXchaText 2 2 4" xfId="5989" xr:uid="{00000000-0005-0000-0000-0000D5310000}"/>
    <cellStyle name="SAPBEXchaText 2 2 4 2" xfId="6889" xr:uid="{00000000-0005-0000-0000-0000D6310000}"/>
    <cellStyle name="SAPBEXchaText 2 2 4 2 2" xfId="9134" xr:uid="{00000000-0005-0000-0000-0000D7310000}"/>
    <cellStyle name="SAPBEXchaText 2 2 4 2 2 2" xfId="14721" xr:uid="{00000000-0005-0000-0000-0000D8310000}"/>
    <cellStyle name="SAPBEXchaText 2 2 4 2 3" xfId="10804" xr:uid="{00000000-0005-0000-0000-0000D9310000}"/>
    <cellStyle name="SAPBEXchaText 2 2 4 2 3 2" xfId="16391" xr:uid="{00000000-0005-0000-0000-0000DA310000}"/>
    <cellStyle name="SAPBEXchaText 2 2 4 2 4" xfId="12683" xr:uid="{00000000-0005-0000-0000-0000DB310000}"/>
    <cellStyle name="SAPBEXchaText 2 2 4 3" xfId="8241" xr:uid="{00000000-0005-0000-0000-0000DC310000}"/>
    <cellStyle name="SAPBEXchaText 2 2 4 3 2" xfId="13828" xr:uid="{00000000-0005-0000-0000-0000DD310000}"/>
    <cellStyle name="SAPBEXchaText 2 2 4 4" xfId="9911" xr:uid="{00000000-0005-0000-0000-0000DE310000}"/>
    <cellStyle name="SAPBEXchaText 2 2 4 4 2" xfId="15498" xr:uid="{00000000-0005-0000-0000-0000DF310000}"/>
    <cellStyle name="SAPBEXchaText 2 2 4 5" xfId="11790" xr:uid="{00000000-0005-0000-0000-0000E0310000}"/>
    <cellStyle name="SAPBEXchaText 2 2 5" xfId="5971" xr:uid="{00000000-0005-0000-0000-0000E1310000}"/>
    <cellStyle name="SAPBEXchaText 2 2 5 2" xfId="6873" xr:uid="{00000000-0005-0000-0000-0000E2310000}"/>
    <cellStyle name="SAPBEXchaText 2 2 5 2 2" xfId="9118" xr:uid="{00000000-0005-0000-0000-0000E3310000}"/>
    <cellStyle name="SAPBEXchaText 2 2 5 2 2 2" xfId="14705" xr:uid="{00000000-0005-0000-0000-0000E4310000}"/>
    <cellStyle name="SAPBEXchaText 2 2 5 2 3" xfId="10788" xr:uid="{00000000-0005-0000-0000-0000E5310000}"/>
    <cellStyle name="SAPBEXchaText 2 2 5 2 3 2" xfId="16375" xr:uid="{00000000-0005-0000-0000-0000E6310000}"/>
    <cellStyle name="SAPBEXchaText 2 2 5 2 4" xfId="12667" xr:uid="{00000000-0005-0000-0000-0000E7310000}"/>
    <cellStyle name="SAPBEXchaText 2 2 5 3" xfId="8225" xr:uid="{00000000-0005-0000-0000-0000E8310000}"/>
    <cellStyle name="SAPBEXchaText 2 2 5 3 2" xfId="13812" xr:uid="{00000000-0005-0000-0000-0000E9310000}"/>
    <cellStyle name="SAPBEXchaText 2 2 5 4" xfId="9895" xr:uid="{00000000-0005-0000-0000-0000EA310000}"/>
    <cellStyle name="SAPBEXchaText 2 2 5 4 2" xfId="15482" xr:uid="{00000000-0005-0000-0000-0000EB310000}"/>
    <cellStyle name="SAPBEXchaText 2 2 5 5" xfId="11774" xr:uid="{00000000-0005-0000-0000-0000EC310000}"/>
    <cellStyle name="SAPBEXchaText 2 2 6" xfId="6318" xr:uid="{00000000-0005-0000-0000-0000ED310000}"/>
    <cellStyle name="SAPBEXchaText 2 2 6 2" xfId="7211" xr:uid="{00000000-0005-0000-0000-0000EE310000}"/>
    <cellStyle name="SAPBEXchaText 2 2 6 2 2" xfId="9456" xr:uid="{00000000-0005-0000-0000-0000EF310000}"/>
    <cellStyle name="SAPBEXchaText 2 2 6 2 2 2" xfId="15043" xr:uid="{00000000-0005-0000-0000-0000F0310000}"/>
    <cellStyle name="SAPBEXchaText 2 2 6 2 3" xfId="11126" xr:uid="{00000000-0005-0000-0000-0000F1310000}"/>
    <cellStyle name="SAPBEXchaText 2 2 6 2 3 2" xfId="16713" xr:uid="{00000000-0005-0000-0000-0000F2310000}"/>
    <cellStyle name="SAPBEXchaText 2 2 6 2 4" xfId="13005" xr:uid="{00000000-0005-0000-0000-0000F3310000}"/>
    <cellStyle name="SAPBEXchaText 2 2 6 3" xfId="8563" xr:uid="{00000000-0005-0000-0000-0000F4310000}"/>
    <cellStyle name="SAPBEXchaText 2 2 6 3 2" xfId="14150" xr:uid="{00000000-0005-0000-0000-0000F5310000}"/>
    <cellStyle name="SAPBEXchaText 2 2 6 4" xfId="10233" xr:uid="{00000000-0005-0000-0000-0000F6310000}"/>
    <cellStyle name="SAPBEXchaText 2 2 6 4 2" xfId="15820" xr:uid="{00000000-0005-0000-0000-0000F7310000}"/>
    <cellStyle name="SAPBEXchaText 2 2 6 5" xfId="12112" xr:uid="{00000000-0005-0000-0000-0000F8310000}"/>
    <cellStyle name="SAPBEXchaText 2 2 7" xfId="5329" xr:uid="{00000000-0005-0000-0000-0000F9310000}"/>
    <cellStyle name="SAPBEXchaText 2 2 7 2" xfId="7660" xr:uid="{00000000-0005-0000-0000-0000FA310000}"/>
    <cellStyle name="SAPBEXchaText 2 2 7 2 2" xfId="13247" xr:uid="{00000000-0005-0000-0000-0000FB310000}"/>
    <cellStyle name="SAPBEXchaText 2 2 7 3" xfId="7486" xr:uid="{00000000-0005-0000-0000-0000FC310000}"/>
    <cellStyle name="SAPBEXchaText 2 2 7 3 2" xfId="13082" xr:uid="{00000000-0005-0000-0000-0000FD310000}"/>
    <cellStyle name="SAPBEXchaText 2 2 7 4" xfId="11213" xr:uid="{00000000-0005-0000-0000-0000FE310000}"/>
    <cellStyle name="SAPBEXchaText 2 3" xfId="3440" xr:uid="{00000000-0005-0000-0000-0000FF310000}"/>
    <cellStyle name="SAPBEXchaText 2 3 2" xfId="3802" xr:uid="{00000000-0005-0000-0000-000000320000}"/>
    <cellStyle name="SAPBEXchaText 2 3 2 2" xfId="6176" xr:uid="{00000000-0005-0000-0000-000001320000}"/>
    <cellStyle name="SAPBEXchaText 2 3 2 2 2" xfId="7072" xr:uid="{00000000-0005-0000-0000-000002320000}"/>
    <cellStyle name="SAPBEXchaText 2 3 2 2 2 2" xfId="9317" xr:uid="{00000000-0005-0000-0000-000003320000}"/>
    <cellStyle name="SAPBEXchaText 2 3 2 2 2 2 2" xfId="14904" xr:uid="{00000000-0005-0000-0000-000004320000}"/>
    <cellStyle name="SAPBEXchaText 2 3 2 2 2 3" xfId="10987" xr:uid="{00000000-0005-0000-0000-000005320000}"/>
    <cellStyle name="SAPBEXchaText 2 3 2 2 2 3 2" xfId="16574" xr:uid="{00000000-0005-0000-0000-000006320000}"/>
    <cellStyle name="SAPBEXchaText 2 3 2 2 2 4" xfId="12866" xr:uid="{00000000-0005-0000-0000-000007320000}"/>
    <cellStyle name="SAPBEXchaText 2 3 2 2 3" xfId="8424" xr:uid="{00000000-0005-0000-0000-000008320000}"/>
    <cellStyle name="SAPBEXchaText 2 3 2 2 3 2" xfId="14011" xr:uid="{00000000-0005-0000-0000-000009320000}"/>
    <cellStyle name="SAPBEXchaText 2 3 2 2 4" xfId="10094" xr:uid="{00000000-0005-0000-0000-00000A320000}"/>
    <cellStyle name="SAPBEXchaText 2 3 2 2 4 2" xfId="15681" xr:uid="{00000000-0005-0000-0000-00000B320000}"/>
    <cellStyle name="SAPBEXchaText 2 3 2 2 5" xfId="11973" xr:uid="{00000000-0005-0000-0000-00000C320000}"/>
    <cellStyle name="SAPBEXchaText 2 3 2 3" xfId="6221" xr:uid="{00000000-0005-0000-0000-00000D320000}"/>
    <cellStyle name="SAPBEXchaText 2 3 2 3 2" xfId="7117" xr:uid="{00000000-0005-0000-0000-00000E320000}"/>
    <cellStyle name="SAPBEXchaText 2 3 2 3 2 2" xfId="9362" xr:uid="{00000000-0005-0000-0000-00000F320000}"/>
    <cellStyle name="SAPBEXchaText 2 3 2 3 2 2 2" xfId="14949" xr:uid="{00000000-0005-0000-0000-000010320000}"/>
    <cellStyle name="SAPBEXchaText 2 3 2 3 2 3" xfId="11032" xr:uid="{00000000-0005-0000-0000-000011320000}"/>
    <cellStyle name="SAPBEXchaText 2 3 2 3 2 3 2" xfId="16619" xr:uid="{00000000-0005-0000-0000-000012320000}"/>
    <cellStyle name="SAPBEXchaText 2 3 2 3 2 4" xfId="12911" xr:uid="{00000000-0005-0000-0000-000013320000}"/>
    <cellStyle name="SAPBEXchaText 2 3 2 3 3" xfId="8469" xr:uid="{00000000-0005-0000-0000-000014320000}"/>
    <cellStyle name="SAPBEXchaText 2 3 2 3 3 2" xfId="14056" xr:uid="{00000000-0005-0000-0000-000015320000}"/>
    <cellStyle name="SAPBEXchaText 2 3 2 3 4" xfId="10139" xr:uid="{00000000-0005-0000-0000-000016320000}"/>
    <cellStyle name="SAPBEXchaText 2 3 2 3 4 2" xfId="15726" xr:uid="{00000000-0005-0000-0000-000017320000}"/>
    <cellStyle name="SAPBEXchaText 2 3 2 3 5" xfId="12018" xr:uid="{00000000-0005-0000-0000-000018320000}"/>
    <cellStyle name="SAPBEXchaText 2 3 2 4" xfId="6264" xr:uid="{00000000-0005-0000-0000-000019320000}"/>
    <cellStyle name="SAPBEXchaText 2 3 2 4 2" xfId="7160" xr:uid="{00000000-0005-0000-0000-00001A320000}"/>
    <cellStyle name="SAPBEXchaText 2 3 2 4 2 2" xfId="9405" xr:uid="{00000000-0005-0000-0000-00001B320000}"/>
    <cellStyle name="SAPBEXchaText 2 3 2 4 2 2 2" xfId="14992" xr:uid="{00000000-0005-0000-0000-00001C320000}"/>
    <cellStyle name="SAPBEXchaText 2 3 2 4 2 3" xfId="11075" xr:uid="{00000000-0005-0000-0000-00001D320000}"/>
    <cellStyle name="SAPBEXchaText 2 3 2 4 2 3 2" xfId="16662" xr:uid="{00000000-0005-0000-0000-00001E320000}"/>
    <cellStyle name="SAPBEXchaText 2 3 2 4 2 4" xfId="12954" xr:uid="{00000000-0005-0000-0000-00001F320000}"/>
    <cellStyle name="SAPBEXchaText 2 3 2 4 3" xfId="8512" xr:uid="{00000000-0005-0000-0000-000020320000}"/>
    <cellStyle name="SAPBEXchaText 2 3 2 4 3 2" xfId="14099" xr:uid="{00000000-0005-0000-0000-000021320000}"/>
    <cellStyle name="SAPBEXchaText 2 3 2 4 4" xfId="10182" xr:uid="{00000000-0005-0000-0000-000022320000}"/>
    <cellStyle name="SAPBEXchaText 2 3 2 4 4 2" xfId="15769" xr:uid="{00000000-0005-0000-0000-000023320000}"/>
    <cellStyle name="SAPBEXchaText 2 3 2 4 5" xfId="12061" xr:uid="{00000000-0005-0000-0000-000024320000}"/>
    <cellStyle name="SAPBEXchaText 2 3 2 5" xfId="6295" xr:uid="{00000000-0005-0000-0000-000025320000}"/>
    <cellStyle name="SAPBEXchaText 2 3 2 5 2" xfId="7191" xr:uid="{00000000-0005-0000-0000-000026320000}"/>
    <cellStyle name="SAPBEXchaText 2 3 2 5 2 2" xfId="9436" xr:uid="{00000000-0005-0000-0000-000027320000}"/>
    <cellStyle name="SAPBEXchaText 2 3 2 5 2 2 2" xfId="15023" xr:uid="{00000000-0005-0000-0000-000028320000}"/>
    <cellStyle name="SAPBEXchaText 2 3 2 5 2 3" xfId="11106" xr:uid="{00000000-0005-0000-0000-000029320000}"/>
    <cellStyle name="SAPBEXchaText 2 3 2 5 2 3 2" xfId="16693" xr:uid="{00000000-0005-0000-0000-00002A320000}"/>
    <cellStyle name="SAPBEXchaText 2 3 2 5 2 4" xfId="12985" xr:uid="{00000000-0005-0000-0000-00002B320000}"/>
    <cellStyle name="SAPBEXchaText 2 3 2 5 3" xfId="8543" xr:uid="{00000000-0005-0000-0000-00002C320000}"/>
    <cellStyle name="SAPBEXchaText 2 3 2 5 3 2" xfId="14130" xr:uid="{00000000-0005-0000-0000-00002D320000}"/>
    <cellStyle name="SAPBEXchaText 2 3 2 5 4" xfId="10213" xr:uid="{00000000-0005-0000-0000-00002E320000}"/>
    <cellStyle name="SAPBEXchaText 2 3 2 5 4 2" xfId="15800" xr:uid="{00000000-0005-0000-0000-00002F320000}"/>
    <cellStyle name="SAPBEXchaText 2 3 2 5 5" xfId="12092" xr:uid="{00000000-0005-0000-0000-000030320000}"/>
    <cellStyle name="SAPBEXchaText 2 3 2 6" xfId="6076" xr:uid="{00000000-0005-0000-0000-000031320000}"/>
    <cellStyle name="SAPBEXchaText 2 3 2 6 2" xfId="6974" xr:uid="{00000000-0005-0000-0000-000032320000}"/>
    <cellStyle name="SAPBEXchaText 2 3 2 6 2 2" xfId="9219" xr:uid="{00000000-0005-0000-0000-000033320000}"/>
    <cellStyle name="SAPBEXchaText 2 3 2 6 2 2 2" xfId="14806" xr:uid="{00000000-0005-0000-0000-000034320000}"/>
    <cellStyle name="SAPBEXchaText 2 3 2 6 2 3" xfId="10889" xr:uid="{00000000-0005-0000-0000-000035320000}"/>
    <cellStyle name="SAPBEXchaText 2 3 2 6 2 3 2" xfId="16476" xr:uid="{00000000-0005-0000-0000-000036320000}"/>
    <cellStyle name="SAPBEXchaText 2 3 2 6 2 4" xfId="12768" xr:uid="{00000000-0005-0000-0000-000037320000}"/>
    <cellStyle name="SAPBEXchaText 2 3 2 6 3" xfId="8326" xr:uid="{00000000-0005-0000-0000-000038320000}"/>
    <cellStyle name="SAPBEXchaText 2 3 2 6 3 2" xfId="13913" xr:uid="{00000000-0005-0000-0000-000039320000}"/>
    <cellStyle name="SAPBEXchaText 2 3 2 6 4" xfId="9996" xr:uid="{00000000-0005-0000-0000-00003A320000}"/>
    <cellStyle name="SAPBEXchaText 2 3 2 6 4 2" xfId="15583" xr:uid="{00000000-0005-0000-0000-00003B320000}"/>
    <cellStyle name="SAPBEXchaText 2 3 2 6 5" xfId="11875" xr:uid="{00000000-0005-0000-0000-00003C320000}"/>
    <cellStyle name="SAPBEXchaText 2 3 2 7" xfId="5403" xr:uid="{00000000-0005-0000-0000-00003D320000}"/>
    <cellStyle name="SAPBEXchaText 2 3 2 7 2" xfId="7678" xr:uid="{00000000-0005-0000-0000-00003E320000}"/>
    <cellStyle name="SAPBEXchaText 2 3 2 7 2 2" xfId="13265" xr:uid="{00000000-0005-0000-0000-00003F320000}"/>
    <cellStyle name="SAPBEXchaText 2 3 2 7 3" xfId="9476" xr:uid="{00000000-0005-0000-0000-000040320000}"/>
    <cellStyle name="SAPBEXchaText 2 3 2 7 3 2" xfId="15063" xr:uid="{00000000-0005-0000-0000-000041320000}"/>
    <cellStyle name="SAPBEXchaText 2 3 2 7 4" xfId="11231" xr:uid="{00000000-0005-0000-0000-000042320000}"/>
    <cellStyle name="SAPBEXchaText 2 3 3" xfId="6081" xr:uid="{00000000-0005-0000-0000-000043320000}"/>
    <cellStyle name="SAPBEXchaText 2 3 3 2" xfId="6979" xr:uid="{00000000-0005-0000-0000-000044320000}"/>
    <cellStyle name="SAPBEXchaText 2 3 3 2 2" xfId="9224" xr:uid="{00000000-0005-0000-0000-000045320000}"/>
    <cellStyle name="SAPBEXchaText 2 3 3 2 2 2" xfId="14811" xr:uid="{00000000-0005-0000-0000-000046320000}"/>
    <cellStyle name="SAPBEXchaText 2 3 3 2 3" xfId="10894" xr:uid="{00000000-0005-0000-0000-000047320000}"/>
    <cellStyle name="SAPBEXchaText 2 3 3 2 3 2" xfId="16481" xr:uid="{00000000-0005-0000-0000-000048320000}"/>
    <cellStyle name="SAPBEXchaText 2 3 3 2 4" xfId="12773" xr:uid="{00000000-0005-0000-0000-000049320000}"/>
    <cellStyle name="SAPBEXchaText 2 3 3 3" xfId="8331" xr:uid="{00000000-0005-0000-0000-00004A320000}"/>
    <cellStyle name="SAPBEXchaText 2 3 3 3 2" xfId="13918" xr:uid="{00000000-0005-0000-0000-00004B320000}"/>
    <cellStyle name="SAPBEXchaText 2 3 3 4" xfId="10001" xr:uid="{00000000-0005-0000-0000-00004C320000}"/>
    <cellStyle name="SAPBEXchaText 2 3 3 4 2" xfId="15588" xr:uid="{00000000-0005-0000-0000-00004D320000}"/>
    <cellStyle name="SAPBEXchaText 2 3 3 5" xfId="11880" xr:uid="{00000000-0005-0000-0000-00004E320000}"/>
    <cellStyle name="SAPBEXchaText 2 3 4" xfId="5886" xr:uid="{00000000-0005-0000-0000-00004F320000}"/>
    <cellStyle name="SAPBEXchaText 2 3 4 2" xfId="6789" xr:uid="{00000000-0005-0000-0000-000050320000}"/>
    <cellStyle name="SAPBEXchaText 2 3 4 2 2" xfId="9034" xr:uid="{00000000-0005-0000-0000-000051320000}"/>
    <cellStyle name="SAPBEXchaText 2 3 4 2 2 2" xfId="14621" xr:uid="{00000000-0005-0000-0000-000052320000}"/>
    <cellStyle name="SAPBEXchaText 2 3 4 2 3" xfId="10704" xr:uid="{00000000-0005-0000-0000-000053320000}"/>
    <cellStyle name="SAPBEXchaText 2 3 4 2 3 2" xfId="16291" xr:uid="{00000000-0005-0000-0000-000054320000}"/>
    <cellStyle name="SAPBEXchaText 2 3 4 2 4" xfId="12583" xr:uid="{00000000-0005-0000-0000-000055320000}"/>
    <cellStyle name="SAPBEXchaText 2 3 4 3" xfId="8141" xr:uid="{00000000-0005-0000-0000-000056320000}"/>
    <cellStyle name="SAPBEXchaText 2 3 4 3 2" xfId="13728" xr:uid="{00000000-0005-0000-0000-000057320000}"/>
    <cellStyle name="SAPBEXchaText 2 3 4 4" xfId="9811" xr:uid="{00000000-0005-0000-0000-000058320000}"/>
    <cellStyle name="SAPBEXchaText 2 3 4 4 2" xfId="15398" xr:uid="{00000000-0005-0000-0000-000059320000}"/>
    <cellStyle name="SAPBEXchaText 2 3 4 5" xfId="11690" xr:uid="{00000000-0005-0000-0000-00005A320000}"/>
    <cellStyle name="SAPBEXchaText 2 3 5" xfId="5796" xr:uid="{00000000-0005-0000-0000-00005B320000}"/>
    <cellStyle name="SAPBEXchaText 2 3 5 2" xfId="6703" xr:uid="{00000000-0005-0000-0000-00005C320000}"/>
    <cellStyle name="SAPBEXchaText 2 3 5 2 2" xfId="8948" xr:uid="{00000000-0005-0000-0000-00005D320000}"/>
    <cellStyle name="SAPBEXchaText 2 3 5 2 2 2" xfId="14535" xr:uid="{00000000-0005-0000-0000-00005E320000}"/>
    <cellStyle name="SAPBEXchaText 2 3 5 2 3" xfId="10618" xr:uid="{00000000-0005-0000-0000-00005F320000}"/>
    <cellStyle name="SAPBEXchaText 2 3 5 2 3 2" xfId="16205" xr:uid="{00000000-0005-0000-0000-000060320000}"/>
    <cellStyle name="SAPBEXchaText 2 3 5 2 4" xfId="12497" xr:uid="{00000000-0005-0000-0000-000061320000}"/>
    <cellStyle name="SAPBEXchaText 2 3 5 3" xfId="8055" xr:uid="{00000000-0005-0000-0000-000062320000}"/>
    <cellStyle name="SAPBEXchaText 2 3 5 3 2" xfId="13642" xr:uid="{00000000-0005-0000-0000-000063320000}"/>
    <cellStyle name="SAPBEXchaText 2 3 5 4" xfId="9725" xr:uid="{00000000-0005-0000-0000-000064320000}"/>
    <cellStyle name="SAPBEXchaText 2 3 5 4 2" xfId="15312" xr:uid="{00000000-0005-0000-0000-000065320000}"/>
    <cellStyle name="SAPBEXchaText 2 3 5 5" xfId="11604" xr:uid="{00000000-0005-0000-0000-000066320000}"/>
    <cellStyle name="SAPBEXchaText 2 3 6" xfId="5923" xr:uid="{00000000-0005-0000-0000-000067320000}"/>
    <cellStyle name="SAPBEXchaText 2 3 6 2" xfId="6826" xr:uid="{00000000-0005-0000-0000-000068320000}"/>
    <cellStyle name="SAPBEXchaText 2 3 6 2 2" xfId="9071" xr:uid="{00000000-0005-0000-0000-000069320000}"/>
    <cellStyle name="SAPBEXchaText 2 3 6 2 2 2" xfId="14658" xr:uid="{00000000-0005-0000-0000-00006A320000}"/>
    <cellStyle name="SAPBEXchaText 2 3 6 2 3" xfId="10741" xr:uid="{00000000-0005-0000-0000-00006B320000}"/>
    <cellStyle name="SAPBEXchaText 2 3 6 2 3 2" xfId="16328" xr:uid="{00000000-0005-0000-0000-00006C320000}"/>
    <cellStyle name="SAPBEXchaText 2 3 6 2 4" xfId="12620" xr:uid="{00000000-0005-0000-0000-00006D320000}"/>
    <cellStyle name="SAPBEXchaText 2 3 6 3" xfId="8178" xr:uid="{00000000-0005-0000-0000-00006E320000}"/>
    <cellStyle name="SAPBEXchaText 2 3 6 3 2" xfId="13765" xr:uid="{00000000-0005-0000-0000-00006F320000}"/>
    <cellStyle name="SAPBEXchaText 2 3 6 4" xfId="9848" xr:uid="{00000000-0005-0000-0000-000070320000}"/>
    <cellStyle name="SAPBEXchaText 2 3 6 4 2" xfId="15435" xr:uid="{00000000-0005-0000-0000-000071320000}"/>
    <cellStyle name="SAPBEXchaText 2 3 6 5" xfId="11727" xr:uid="{00000000-0005-0000-0000-000072320000}"/>
    <cellStyle name="SAPBEXchaText 2 3 7" xfId="5892" xr:uid="{00000000-0005-0000-0000-000073320000}"/>
    <cellStyle name="SAPBEXchaText 2 3 7 2" xfId="6795" xr:uid="{00000000-0005-0000-0000-000074320000}"/>
    <cellStyle name="SAPBEXchaText 2 3 7 2 2" xfId="9040" xr:uid="{00000000-0005-0000-0000-000075320000}"/>
    <cellStyle name="SAPBEXchaText 2 3 7 2 2 2" xfId="14627" xr:uid="{00000000-0005-0000-0000-000076320000}"/>
    <cellStyle name="SAPBEXchaText 2 3 7 2 3" xfId="10710" xr:uid="{00000000-0005-0000-0000-000077320000}"/>
    <cellStyle name="SAPBEXchaText 2 3 7 2 3 2" xfId="16297" xr:uid="{00000000-0005-0000-0000-000078320000}"/>
    <cellStyle name="SAPBEXchaText 2 3 7 2 4" xfId="12589" xr:uid="{00000000-0005-0000-0000-000079320000}"/>
    <cellStyle name="SAPBEXchaText 2 3 7 3" xfId="8147" xr:uid="{00000000-0005-0000-0000-00007A320000}"/>
    <cellStyle name="SAPBEXchaText 2 3 7 3 2" xfId="13734" xr:uid="{00000000-0005-0000-0000-00007B320000}"/>
    <cellStyle name="SAPBEXchaText 2 3 7 4" xfId="9817" xr:uid="{00000000-0005-0000-0000-00007C320000}"/>
    <cellStyle name="SAPBEXchaText 2 3 7 4 2" xfId="15404" xr:uid="{00000000-0005-0000-0000-00007D320000}"/>
    <cellStyle name="SAPBEXchaText 2 3 7 5" xfId="11696" xr:uid="{00000000-0005-0000-0000-00007E320000}"/>
    <cellStyle name="SAPBEXchaText 2 3 8" xfId="5330" xr:uid="{00000000-0005-0000-0000-00007F320000}"/>
    <cellStyle name="SAPBEXchaText 2 3 8 2" xfId="7661" xr:uid="{00000000-0005-0000-0000-000080320000}"/>
    <cellStyle name="SAPBEXchaText 2 3 8 2 2" xfId="13248" xr:uid="{00000000-0005-0000-0000-000081320000}"/>
    <cellStyle name="SAPBEXchaText 2 3 8 3" xfId="7622" xr:uid="{00000000-0005-0000-0000-000082320000}"/>
    <cellStyle name="SAPBEXchaText 2 3 8 3 2" xfId="13211" xr:uid="{00000000-0005-0000-0000-000083320000}"/>
    <cellStyle name="SAPBEXchaText 2 3 8 4" xfId="11214" xr:uid="{00000000-0005-0000-0000-000084320000}"/>
    <cellStyle name="SAPBEXchaText 2 4" xfId="5652" xr:uid="{00000000-0005-0000-0000-000085320000}"/>
    <cellStyle name="SAPBEXchaText 2 4 2" xfId="6566" xr:uid="{00000000-0005-0000-0000-000086320000}"/>
    <cellStyle name="SAPBEXchaText 2 4 2 2" xfId="8811" xr:uid="{00000000-0005-0000-0000-000087320000}"/>
    <cellStyle name="SAPBEXchaText 2 4 2 2 2" xfId="14398" xr:uid="{00000000-0005-0000-0000-000088320000}"/>
    <cellStyle name="SAPBEXchaText 2 4 2 3" xfId="10481" xr:uid="{00000000-0005-0000-0000-000089320000}"/>
    <cellStyle name="SAPBEXchaText 2 4 2 3 2" xfId="16068" xr:uid="{00000000-0005-0000-0000-00008A320000}"/>
    <cellStyle name="SAPBEXchaText 2 4 2 4" xfId="12360" xr:uid="{00000000-0005-0000-0000-00008B320000}"/>
    <cellStyle name="SAPBEXchaText 2 4 3" xfId="7918" xr:uid="{00000000-0005-0000-0000-00008C320000}"/>
    <cellStyle name="SAPBEXchaText 2 4 3 2" xfId="13505" xr:uid="{00000000-0005-0000-0000-00008D320000}"/>
    <cellStyle name="SAPBEXchaText 2 4 4" xfId="9588" xr:uid="{00000000-0005-0000-0000-00008E320000}"/>
    <cellStyle name="SAPBEXchaText 2 4 4 2" xfId="15175" xr:uid="{00000000-0005-0000-0000-00008F320000}"/>
    <cellStyle name="SAPBEXchaText 2 4 5" xfId="11469" xr:uid="{00000000-0005-0000-0000-000090320000}"/>
    <cellStyle name="SAPBEXchaText 2 5" xfId="6150" xr:uid="{00000000-0005-0000-0000-000091320000}"/>
    <cellStyle name="SAPBEXchaText 2 5 2" xfId="7048" xr:uid="{00000000-0005-0000-0000-000092320000}"/>
    <cellStyle name="SAPBEXchaText 2 5 2 2" xfId="9293" xr:uid="{00000000-0005-0000-0000-000093320000}"/>
    <cellStyle name="SAPBEXchaText 2 5 2 2 2" xfId="14880" xr:uid="{00000000-0005-0000-0000-000094320000}"/>
    <cellStyle name="SAPBEXchaText 2 5 2 3" xfId="10963" xr:uid="{00000000-0005-0000-0000-000095320000}"/>
    <cellStyle name="SAPBEXchaText 2 5 2 3 2" xfId="16550" xr:uid="{00000000-0005-0000-0000-000096320000}"/>
    <cellStyle name="SAPBEXchaText 2 5 2 4" xfId="12842" xr:uid="{00000000-0005-0000-0000-000097320000}"/>
    <cellStyle name="SAPBEXchaText 2 5 3" xfId="8400" xr:uid="{00000000-0005-0000-0000-000098320000}"/>
    <cellStyle name="SAPBEXchaText 2 5 3 2" xfId="13987" xr:uid="{00000000-0005-0000-0000-000099320000}"/>
    <cellStyle name="SAPBEXchaText 2 5 4" xfId="10070" xr:uid="{00000000-0005-0000-0000-00009A320000}"/>
    <cellStyle name="SAPBEXchaText 2 5 4 2" xfId="15657" xr:uid="{00000000-0005-0000-0000-00009B320000}"/>
    <cellStyle name="SAPBEXchaText 2 5 5" xfId="11949" xr:uid="{00000000-0005-0000-0000-00009C320000}"/>
    <cellStyle name="SAPBEXchaText 2 6" xfId="6197" xr:uid="{00000000-0005-0000-0000-00009D320000}"/>
    <cellStyle name="SAPBEXchaText 2 6 2" xfId="7093" xr:uid="{00000000-0005-0000-0000-00009E320000}"/>
    <cellStyle name="SAPBEXchaText 2 6 2 2" xfId="9338" xr:uid="{00000000-0005-0000-0000-00009F320000}"/>
    <cellStyle name="SAPBEXchaText 2 6 2 2 2" xfId="14925" xr:uid="{00000000-0005-0000-0000-0000A0320000}"/>
    <cellStyle name="SAPBEXchaText 2 6 2 3" xfId="11008" xr:uid="{00000000-0005-0000-0000-0000A1320000}"/>
    <cellStyle name="SAPBEXchaText 2 6 2 3 2" xfId="16595" xr:uid="{00000000-0005-0000-0000-0000A2320000}"/>
    <cellStyle name="SAPBEXchaText 2 6 2 4" xfId="12887" xr:uid="{00000000-0005-0000-0000-0000A3320000}"/>
    <cellStyle name="SAPBEXchaText 2 6 3" xfId="8445" xr:uid="{00000000-0005-0000-0000-0000A4320000}"/>
    <cellStyle name="SAPBEXchaText 2 6 3 2" xfId="14032" xr:uid="{00000000-0005-0000-0000-0000A5320000}"/>
    <cellStyle name="SAPBEXchaText 2 6 4" xfId="10115" xr:uid="{00000000-0005-0000-0000-0000A6320000}"/>
    <cellStyle name="SAPBEXchaText 2 6 4 2" xfId="15702" xr:uid="{00000000-0005-0000-0000-0000A7320000}"/>
    <cellStyle name="SAPBEXchaText 2 6 5" xfId="11994" xr:uid="{00000000-0005-0000-0000-0000A8320000}"/>
    <cellStyle name="SAPBEXchaText 2 7" xfId="5479" xr:uid="{00000000-0005-0000-0000-0000A9320000}"/>
    <cellStyle name="SAPBEXchaText 2 7 2" xfId="6399" xr:uid="{00000000-0005-0000-0000-0000AA320000}"/>
    <cellStyle name="SAPBEXchaText 2 7 2 2" xfId="8644" xr:uid="{00000000-0005-0000-0000-0000AB320000}"/>
    <cellStyle name="SAPBEXchaText 2 7 2 2 2" xfId="14231" xr:uid="{00000000-0005-0000-0000-0000AC320000}"/>
    <cellStyle name="SAPBEXchaText 2 7 2 3" xfId="10314" xr:uid="{00000000-0005-0000-0000-0000AD320000}"/>
    <cellStyle name="SAPBEXchaText 2 7 2 3 2" xfId="15901" xr:uid="{00000000-0005-0000-0000-0000AE320000}"/>
    <cellStyle name="SAPBEXchaText 2 7 2 4" xfId="12193" xr:uid="{00000000-0005-0000-0000-0000AF320000}"/>
    <cellStyle name="SAPBEXchaText 2 7 3" xfId="7751" xr:uid="{00000000-0005-0000-0000-0000B0320000}"/>
    <cellStyle name="SAPBEXchaText 2 7 3 2" xfId="13338" xr:uid="{00000000-0005-0000-0000-0000B1320000}"/>
    <cellStyle name="SAPBEXchaText 2 7 4" xfId="7586" xr:uid="{00000000-0005-0000-0000-0000B2320000}"/>
    <cellStyle name="SAPBEXchaText 2 7 4 2" xfId="13177" xr:uid="{00000000-0005-0000-0000-0000B3320000}"/>
    <cellStyle name="SAPBEXchaText 2 7 5" xfId="11304" xr:uid="{00000000-0005-0000-0000-0000B4320000}"/>
    <cellStyle name="SAPBEXchaText 2 8" xfId="6311" xr:uid="{00000000-0005-0000-0000-0000B5320000}"/>
    <cellStyle name="SAPBEXchaText 2 8 2" xfId="7204" xr:uid="{00000000-0005-0000-0000-0000B6320000}"/>
    <cellStyle name="SAPBEXchaText 2 8 2 2" xfId="9449" xr:uid="{00000000-0005-0000-0000-0000B7320000}"/>
    <cellStyle name="SAPBEXchaText 2 8 2 2 2" xfId="15036" xr:uid="{00000000-0005-0000-0000-0000B8320000}"/>
    <cellStyle name="SAPBEXchaText 2 8 2 3" xfId="11119" xr:uid="{00000000-0005-0000-0000-0000B9320000}"/>
    <cellStyle name="SAPBEXchaText 2 8 2 3 2" xfId="16706" xr:uid="{00000000-0005-0000-0000-0000BA320000}"/>
    <cellStyle name="SAPBEXchaText 2 8 2 4" xfId="12998" xr:uid="{00000000-0005-0000-0000-0000BB320000}"/>
    <cellStyle name="SAPBEXchaText 2 8 3" xfId="8556" xr:uid="{00000000-0005-0000-0000-0000BC320000}"/>
    <cellStyle name="SAPBEXchaText 2 8 3 2" xfId="14143" xr:uid="{00000000-0005-0000-0000-0000BD320000}"/>
    <cellStyle name="SAPBEXchaText 2 8 4" xfId="10226" xr:uid="{00000000-0005-0000-0000-0000BE320000}"/>
    <cellStyle name="SAPBEXchaText 2 8 4 2" xfId="15813" xr:uid="{00000000-0005-0000-0000-0000BF320000}"/>
    <cellStyle name="SAPBEXchaText 2 8 5" xfId="12105" xr:uid="{00000000-0005-0000-0000-0000C0320000}"/>
    <cellStyle name="SAPBEXchaText 2 9" xfId="4598" xr:uid="{00000000-0005-0000-0000-0000C1320000}"/>
    <cellStyle name="SAPBEXchaText 2 9 2" xfId="7571" xr:uid="{00000000-0005-0000-0000-0000C2320000}"/>
    <cellStyle name="SAPBEXchaText 2 9 2 2" xfId="13164" xr:uid="{00000000-0005-0000-0000-0000C3320000}"/>
    <cellStyle name="SAPBEXchaText 2 9 3" xfId="7443" xr:uid="{00000000-0005-0000-0000-0000C4320000}"/>
    <cellStyle name="SAPBEXchaText 2 9 3 2" xfId="13039" xr:uid="{00000000-0005-0000-0000-0000C5320000}"/>
    <cellStyle name="SAPBEXchaText 2 9 4" xfId="11194" xr:uid="{00000000-0005-0000-0000-0000C6320000}"/>
    <cellStyle name="SAPBEXchaText 3" xfId="3441" xr:uid="{00000000-0005-0000-0000-0000C7320000}"/>
    <cellStyle name="SAPBEXchaText 3 2" xfId="3442" xr:uid="{00000000-0005-0000-0000-0000C8320000}"/>
    <cellStyle name="SAPBEXchaText 3 2 2" xfId="6083" xr:uid="{00000000-0005-0000-0000-0000C9320000}"/>
    <cellStyle name="SAPBEXchaText 3 2 2 2" xfId="6981" xr:uid="{00000000-0005-0000-0000-0000CA320000}"/>
    <cellStyle name="SAPBEXchaText 3 2 2 2 2" xfId="9226" xr:uid="{00000000-0005-0000-0000-0000CB320000}"/>
    <cellStyle name="SAPBEXchaText 3 2 2 2 2 2" xfId="14813" xr:uid="{00000000-0005-0000-0000-0000CC320000}"/>
    <cellStyle name="SAPBEXchaText 3 2 2 2 3" xfId="10896" xr:uid="{00000000-0005-0000-0000-0000CD320000}"/>
    <cellStyle name="SAPBEXchaText 3 2 2 2 3 2" xfId="16483" xr:uid="{00000000-0005-0000-0000-0000CE320000}"/>
    <cellStyle name="SAPBEXchaText 3 2 2 2 4" xfId="12775" xr:uid="{00000000-0005-0000-0000-0000CF320000}"/>
    <cellStyle name="SAPBEXchaText 3 2 2 3" xfId="8333" xr:uid="{00000000-0005-0000-0000-0000D0320000}"/>
    <cellStyle name="SAPBEXchaText 3 2 2 3 2" xfId="13920" xr:uid="{00000000-0005-0000-0000-0000D1320000}"/>
    <cellStyle name="SAPBEXchaText 3 2 2 4" xfId="10003" xr:uid="{00000000-0005-0000-0000-0000D2320000}"/>
    <cellStyle name="SAPBEXchaText 3 2 2 4 2" xfId="15590" xr:uid="{00000000-0005-0000-0000-0000D3320000}"/>
    <cellStyle name="SAPBEXchaText 3 2 2 5" xfId="11882" xr:uid="{00000000-0005-0000-0000-0000D4320000}"/>
    <cellStyle name="SAPBEXchaText 3 2 3" xfId="5876" xr:uid="{00000000-0005-0000-0000-0000D5320000}"/>
    <cellStyle name="SAPBEXchaText 3 2 3 2" xfId="6779" xr:uid="{00000000-0005-0000-0000-0000D6320000}"/>
    <cellStyle name="SAPBEXchaText 3 2 3 2 2" xfId="9024" xr:uid="{00000000-0005-0000-0000-0000D7320000}"/>
    <cellStyle name="SAPBEXchaText 3 2 3 2 2 2" xfId="14611" xr:uid="{00000000-0005-0000-0000-0000D8320000}"/>
    <cellStyle name="SAPBEXchaText 3 2 3 2 3" xfId="10694" xr:uid="{00000000-0005-0000-0000-0000D9320000}"/>
    <cellStyle name="SAPBEXchaText 3 2 3 2 3 2" xfId="16281" xr:uid="{00000000-0005-0000-0000-0000DA320000}"/>
    <cellStyle name="SAPBEXchaText 3 2 3 2 4" xfId="12573" xr:uid="{00000000-0005-0000-0000-0000DB320000}"/>
    <cellStyle name="SAPBEXchaText 3 2 3 3" xfId="8131" xr:uid="{00000000-0005-0000-0000-0000DC320000}"/>
    <cellStyle name="SAPBEXchaText 3 2 3 3 2" xfId="13718" xr:uid="{00000000-0005-0000-0000-0000DD320000}"/>
    <cellStyle name="SAPBEXchaText 3 2 3 4" xfId="9801" xr:uid="{00000000-0005-0000-0000-0000DE320000}"/>
    <cellStyle name="SAPBEXchaText 3 2 3 4 2" xfId="15388" xr:uid="{00000000-0005-0000-0000-0000DF320000}"/>
    <cellStyle name="SAPBEXchaText 3 2 3 5" xfId="11680" xr:uid="{00000000-0005-0000-0000-0000E0320000}"/>
    <cellStyle name="SAPBEXchaText 3 2 4" xfId="5798" xr:uid="{00000000-0005-0000-0000-0000E1320000}"/>
    <cellStyle name="SAPBEXchaText 3 2 4 2" xfId="6705" xr:uid="{00000000-0005-0000-0000-0000E2320000}"/>
    <cellStyle name="SAPBEXchaText 3 2 4 2 2" xfId="8950" xr:uid="{00000000-0005-0000-0000-0000E3320000}"/>
    <cellStyle name="SAPBEXchaText 3 2 4 2 2 2" xfId="14537" xr:uid="{00000000-0005-0000-0000-0000E4320000}"/>
    <cellStyle name="SAPBEXchaText 3 2 4 2 3" xfId="10620" xr:uid="{00000000-0005-0000-0000-0000E5320000}"/>
    <cellStyle name="SAPBEXchaText 3 2 4 2 3 2" xfId="16207" xr:uid="{00000000-0005-0000-0000-0000E6320000}"/>
    <cellStyle name="SAPBEXchaText 3 2 4 2 4" xfId="12499" xr:uid="{00000000-0005-0000-0000-0000E7320000}"/>
    <cellStyle name="SAPBEXchaText 3 2 4 3" xfId="8057" xr:uid="{00000000-0005-0000-0000-0000E8320000}"/>
    <cellStyle name="SAPBEXchaText 3 2 4 3 2" xfId="13644" xr:uid="{00000000-0005-0000-0000-0000E9320000}"/>
    <cellStyle name="SAPBEXchaText 3 2 4 4" xfId="9727" xr:uid="{00000000-0005-0000-0000-0000EA320000}"/>
    <cellStyle name="SAPBEXchaText 3 2 4 4 2" xfId="15314" xr:uid="{00000000-0005-0000-0000-0000EB320000}"/>
    <cellStyle name="SAPBEXchaText 3 2 4 5" xfId="11606" xr:uid="{00000000-0005-0000-0000-0000EC320000}"/>
    <cellStyle name="SAPBEXchaText 3 2 5" xfId="6144" xr:uid="{00000000-0005-0000-0000-0000ED320000}"/>
    <cellStyle name="SAPBEXchaText 3 2 5 2" xfId="7042" xr:uid="{00000000-0005-0000-0000-0000EE320000}"/>
    <cellStyle name="SAPBEXchaText 3 2 5 2 2" xfId="9287" xr:uid="{00000000-0005-0000-0000-0000EF320000}"/>
    <cellStyle name="SAPBEXchaText 3 2 5 2 2 2" xfId="14874" xr:uid="{00000000-0005-0000-0000-0000F0320000}"/>
    <cellStyle name="SAPBEXchaText 3 2 5 2 3" xfId="10957" xr:uid="{00000000-0005-0000-0000-0000F1320000}"/>
    <cellStyle name="SAPBEXchaText 3 2 5 2 3 2" xfId="16544" xr:uid="{00000000-0005-0000-0000-0000F2320000}"/>
    <cellStyle name="SAPBEXchaText 3 2 5 2 4" xfId="12836" xr:uid="{00000000-0005-0000-0000-0000F3320000}"/>
    <cellStyle name="SAPBEXchaText 3 2 5 3" xfId="8394" xr:uid="{00000000-0005-0000-0000-0000F4320000}"/>
    <cellStyle name="SAPBEXchaText 3 2 5 3 2" xfId="13981" xr:uid="{00000000-0005-0000-0000-0000F5320000}"/>
    <cellStyle name="SAPBEXchaText 3 2 5 4" xfId="10064" xr:uid="{00000000-0005-0000-0000-0000F6320000}"/>
    <cellStyle name="SAPBEXchaText 3 2 5 4 2" xfId="15651" xr:uid="{00000000-0005-0000-0000-0000F7320000}"/>
    <cellStyle name="SAPBEXchaText 3 2 5 5" xfId="11943" xr:uid="{00000000-0005-0000-0000-0000F8320000}"/>
    <cellStyle name="SAPBEXchaText 3 2 6" xfId="5622" xr:uid="{00000000-0005-0000-0000-0000F9320000}"/>
    <cellStyle name="SAPBEXchaText 3 2 6 2" xfId="6537" xr:uid="{00000000-0005-0000-0000-0000FA320000}"/>
    <cellStyle name="SAPBEXchaText 3 2 6 2 2" xfId="8782" xr:uid="{00000000-0005-0000-0000-0000FB320000}"/>
    <cellStyle name="SAPBEXchaText 3 2 6 2 2 2" xfId="14369" xr:uid="{00000000-0005-0000-0000-0000FC320000}"/>
    <cellStyle name="SAPBEXchaText 3 2 6 2 3" xfId="10452" xr:uid="{00000000-0005-0000-0000-0000FD320000}"/>
    <cellStyle name="SAPBEXchaText 3 2 6 2 3 2" xfId="16039" xr:uid="{00000000-0005-0000-0000-0000FE320000}"/>
    <cellStyle name="SAPBEXchaText 3 2 6 2 4" xfId="12331" xr:uid="{00000000-0005-0000-0000-0000FF320000}"/>
    <cellStyle name="SAPBEXchaText 3 2 6 3" xfId="7889" xr:uid="{00000000-0005-0000-0000-000000330000}"/>
    <cellStyle name="SAPBEXchaText 3 2 6 3 2" xfId="13476" xr:uid="{00000000-0005-0000-0000-000001330000}"/>
    <cellStyle name="SAPBEXchaText 3 2 6 4" xfId="9559" xr:uid="{00000000-0005-0000-0000-000002330000}"/>
    <cellStyle name="SAPBEXchaText 3 2 6 4 2" xfId="15146" xr:uid="{00000000-0005-0000-0000-000003330000}"/>
    <cellStyle name="SAPBEXchaText 3 2 6 5" xfId="11440" xr:uid="{00000000-0005-0000-0000-000004330000}"/>
    <cellStyle name="SAPBEXchaText 3 2 7" xfId="5332" xr:uid="{00000000-0005-0000-0000-000005330000}"/>
    <cellStyle name="SAPBEXchaText 3 2 7 2" xfId="7663" xr:uid="{00000000-0005-0000-0000-000006330000}"/>
    <cellStyle name="SAPBEXchaText 3 2 7 2 2" xfId="13250" xr:uid="{00000000-0005-0000-0000-000007330000}"/>
    <cellStyle name="SAPBEXchaText 3 2 7 3" xfId="7440" xr:uid="{00000000-0005-0000-0000-000008330000}"/>
    <cellStyle name="SAPBEXchaText 3 2 7 3 2" xfId="13036" xr:uid="{00000000-0005-0000-0000-000009330000}"/>
    <cellStyle name="SAPBEXchaText 3 2 7 4" xfId="11216" xr:uid="{00000000-0005-0000-0000-00000A330000}"/>
    <cellStyle name="SAPBEXchaText 3 3" xfId="6082" xr:uid="{00000000-0005-0000-0000-00000B330000}"/>
    <cellStyle name="SAPBEXchaText 3 3 2" xfId="6980" xr:uid="{00000000-0005-0000-0000-00000C330000}"/>
    <cellStyle name="SAPBEXchaText 3 3 2 2" xfId="9225" xr:uid="{00000000-0005-0000-0000-00000D330000}"/>
    <cellStyle name="SAPBEXchaText 3 3 2 2 2" xfId="14812" xr:uid="{00000000-0005-0000-0000-00000E330000}"/>
    <cellStyle name="SAPBEXchaText 3 3 2 3" xfId="10895" xr:uid="{00000000-0005-0000-0000-00000F330000}"/>
    <cellStyle name="SAPBEXchaText 3 3 2 3 2" xfId="16482" xr:uid="{00000000-0005-0000-0000-000010330000}"/>
    <cellStyle name="SAPBEXchaText 3 3 2 4" xfId="12774" xr:uid="{00000000-0005-0000-0000-000011330000}"/>
    <cellStyle name="SAPBEXchaText 3 3 3" xfId="8332" xr:uid="{00000000-0005-0000-0000-000012330000}"/>
    <cellStyle name="SAPBEXchaText 3 3 3 2" xfId="13919" xr:uid="{00000000-0005-0000-0000-000013330000}"/>
    <cellStyle name="SAPBEXchaText 3 3 4" xfId="10002" xr:uid="{00000000-0005-0000-0000-000014330000}"/>
    <cellStyle name="SAPBEXchaText 3 3 4 2" xfId="15589" xr:uid="{00000000-0005-0000-0000-000015330000}"/>
    <cellStyle name="SAPBEXchaText 3 3 5" xfId="11881" xr:uid="{00000000-0005-0000-0000-000016330000}"/>
    <cellStyle name="SAPBEXchaText 3 4" xfId="5417" xr:uid="{00000000-0005-0000-0000-000017330000}"/>
    <cellStyle name="SAPBEXchaText 3 4 2" xfId="6337" xr:uid="{00000000-0005-0000-0000-000018330000}"/>
    <cellStyle name="SAPBEXchaText 3 4 2 2" xfId="8582" xr:uid="{00000000-0005-0000-0000-000019330000}"/>
    <cellStyle name="SAPBEXchaText 3 4 2 2 2" xfId="14169" xr:uid="{00000000-0005-0000-0000-00001A330000}"/>
    <cellStyle name="SAPBEXchaText 3 4 2 3" xfId="10252" xr:uid="{00000000-0005-0000-0000-00001B330000}"/>
    <cellStyle name="SAPBEXchaText 3 4 2 3 2" xfId="15839" xr:uid="{00000000-0005-0000-0000-00001C330000}"/>
    <cellStyle name="SAPBEXchaText 3 4 2 4" xfId="12131" xr:uid="{00000000-0005-0000-0000-00001D330000}"/>
    <cellStyle name="SAPBEXchaText 3 4 3" xfId="7689" xr:uid="{00000000-0005-0000-0000-00001E330000}"/>
    <cellStyle name="SAPBEXchaText 3 4 3 2" xfId="13276" xr:uid="{00000000-0005-0000-0000-00001F330000}"/>
    <cellStyle name="SAPBEXchaText 3 4 4" xfId="7471" xr:uid="{00000000-0005-0000-0000-000020330000}"/>
    <cellStyle name="SAPBEXchaText 3 4 4 2" xfId="13067" xr:uid="{00000000-0005-0000-0000-000021330000}"/>
    <cellStyle name="SAPBEXchaText 3 4 5" xfId="11242" xr:uid="{00000000-0005-0000-0000-000022330000}"/>
    <cellStyle name="SAPBEXchaText 3 5" xfId="5813" xr:uid="{00000000-0005-0000-0000-000023330000}"/>
    <cellStyle name="SAPBEXchaText 3 5 2" xfId="6720" xr:uid="{00000000-0005-0000-0000-000024330000}"/>
    <cellStyle name="SAPBEXchaText 3 5 2 2" xfId="8965" xr:uid="{00000000-0005-0000-0000-000025330000}"/>
    <cellStyle name="SAPBEXchaText 3 5 2 2 2" xfId="14552" xr:uid="{00000000-0005-0000-0000-000026330000}"/>
    <cellStyle name="SAPBEXchaText 3 5 2 3" xfId="10635" xr:uid="{00000000-0005-0000-0000-000027330000}"/>
    <cellStyle name="SAPBEXchaText 3 5 2 3 2" xfId="16222" xr:uid="{00000000-0005-0000-0000-000028330000}"/>
    <cellStyle name="SAPBEXchaText 3 5 2 4" xfId="12514" xr:uid="{00000000-0005-0000-0000-000029330000}"/>
    <cellStyle name="SAPBEXchaText 3 5 3" xfId="8072" xr:uid="{00000000-0005-0000-0000-00002A330000}"/>
    <cellStyle name="SAPBEXchaText 3 5 3 2" xfId="13659" xr:uid="{00000000-0005-0000-0000-00002B330000}"/>
    <cellStyle name="SAPBEXchaText 3 5 4" xfId="9742" xr:uid="{00000000-0005-0000-0000-00002C330000}"/>
    <cellStyle name="SAPBEXchaText 3 5 4 2" xfId="15329" xr:uid="{00000000-0005-0000-0000-00002D330000}"/>
    <cellStyle name="SAPBEXchaText 3 5 5" xfId="11621" xr:uid="{00000000-0005-0000-0000-00002E330000}"/>
    <cellStyle name="SAPBEXchaText 3 6" xfId="5467" xr:uid="{00000000-0005-0000-0000-00002F330000}"/>
    <cellStyle name="SAPBEXchaText 3 6 2" xfId="6387" xr:uid="{00000000-0005-0000-0000-000030330000}"/>
    <cellStyle name="SAPBEXchaText 3 6 2 2" xfId="8632" xr:uid="{00000000-0005-0000-0000-000031330000}"/>
    <cellStyle name="SAPBEXchaText 3 6 2 2 2" xfId="14219" xr:uid="{00000000-0005-0000-0000-000032330000}"/>
    <cellStyle name="SAPBEXchaText 3 6 2 3" xfId="10302" xr:uid="{00000000-0005-0000-0000-000033330000}"/>
    <cellStyle name="SAPBEXchaText 3 6 2 3 2" xfId="15889" xr:uid="{00000000-0005-0000-0000-000034330000}"/>
    <cellStyle name="SAPBEXchaText 3 6 2 4" xfId="12181" xr:uid="{00000000-0005-0000-0000-000035330000}"/>
    <cellStyle name="SAPBEXchaText 3 6 3" xfId="7739" xr:uid="{00000000-0005-0000-0000-000036330000}"/>
    <cellStyle name="SAPBEXchaText 3 6 3 2" xfId="13326" xr:uid="{00000000-0005-0000-0000-000037330000}"/>
    <cellStyle name="SAPBEXchaText 3 6 4" xfId="7588" xr:uid="{00000000-0005-0000-0000-000038330000}"/>
    <cellStyle name="SAPBEXchaText 3 6 4 2" xfId="13179" xr:uid="{00000000-0005-0000-0000-000039330000}"/>
    <cellStyle name="SAPBEXchaText 3 6 5" xfId="11292" xr:uid="{00000000-0005-0000-0000-00003A330000}"/>
    <cellStyle name="SAPBEXchaText 3 7" xfId="6174" xr:uid="{00000000-0005-0000-0000-00003B330000}"/>
    <cellStyle name="SAPBEXchaText 3 7 2" xfId="7070" xr:uid="{00000000-0005-0000-0000-00003C330000}"/>
    <cellStyle name="SAPBEXchaText 3 7 2 2" xfId="9315" xr:uid="{00000000-0005-0000-0000-00003D330000}"/>
    <cellStyle name="SAPBEXchaText 3 7 2 2 2" xfId="14902" xr:uid="{00000000-0005-0000-0000-00003E330000}"/>
    <cellStyle name="SAPBEXchaText 3 7 2 3" xfId="10985" xr:uid="{00000000-0005-0000-0000-00003F330000}"/>
    <cellStyle name="SAPBEXchaText 3 7 2 3 2" xfId="16572" xr:uid="{00000000-0005-0000-0000-000040330000}"/>
    <cellStyle name="SAPBEXchaText 3 7 2 4" xfId="12864" xr:uid="{00000000-0005-0000-0000-000041330000}"/>
    <cellStyle name="SAPBEXchaText 3 7 3" xfId="8422" xr:uid="{00000000-0005-0000-0000-000042330000}"/>
    <cellStyle name="SAPBEXchaText 3 7 3 2" xfId="14009" xr:uid="{00000000-0005-0000-0000-000043330000}"/>
    <cellStyle name="SAPBEXchaText 3 7 4" xfId="10092" xr:uid="{00000000-0005-0000-0000-000044330000}"/>
    <cellStyle name="SAPBEXchaText 3 7 4 2" xfId="15679" xr:uid="{00000000-0005-0000-0000-000045330000}"/>
    <cellStyle name="SAPBEXchaText 3 7 5" xfId="11971" xr:uid="{00000000-0005-0000-0000-000046330000}"/>
    <cellStyle name="SAPBEXchaText 3 8" xfId="5331" xr:uid="{00000000-0005-0000-0000-000047330000}"/>
    <cellStyle name="SAPBEXchaText 3 8 2" xfId="7662" xr:uid="{00000000-0005-0000-0000-000048330000}"/>
    <cellStyle name="SAPBEXchaText 3 8 2 2" xfId="13249" xr:uid="{00000000-0005-0000-0000-000049330000}"/>
    <cellStyle name="SAPBEXchaText 3 8 3" xfId="7464" xr:uid="{00000000-0005-0000-0000-00004A330000}"/>
    <cellStyle name="SAPBEXchaText 3 8 3 2" xfId="13060" xr:uid="{00000000-0005-0000-0000-00004B330000}"/>
    <cellStyle name="SAPBEXchaText 3 8 4" xfId="11215" xr:uid="{00000000-0005-0000-0000-00004C330000}"/>
    <cellStyle name="SAPBEXchaText 4" xfId="3443" xr:uid="{00000000-0005-0000-0000-00004D330000}"/>
    <cellStyle name="SAPBEXchaText 4 2" xfId="3444" xr:uid="{00000000-0005-0000-0000-00004E330000}"/>
    <cellStyle name="SAPBEXchaText 4 2 2" xfId="6085" xr:uid="{00000000-0005-0000-0000-00004F330000}"/>
    <cellStyle name="SAPBEXchaText 4 2 2 2" xfId="6983" xr:uid="{00000000-0005-0000-0000-000050330000}"/>
    <cellStyle name="SAPBEXchaText 4 2 2 2 2" xfId="9228" xr:uid="{00000000-0005-0000-0000-000051330000}"/>
    <cellStyle name="SAPBEXchaText 4 2 2 2 2 2" xfId="14815" xr:uid="{00000000-0005-0000-0000-000052330000}"/>
    <cellStyle name="SAPBEXchaText 4 2 2 2 3" xfId="10898" xr:uid="{00000000-0005-0000-0000-000053330000}"/>
    <cellStyle name="SAPBEXchaText 4 2 2 2 3 2" xfId="16485" xr:uid="{00000000-0005-0000-0000-000054330000}"/>
    <cellStyle name="SAPBEXchaText 4 2 2 2 4" xfId="12777" xr:uid="{00000000-0005-0000-0000-000055330000}"/>
    <cellStyle name="SAPBEXchaText 4 2 2 3" xfId="8335" xr:uid="{00000000-0005-0000-0000-000056330000}"/>
    <cellStyle name="SAPBEXchaText 4 2 2 3 2" xfId="13922" xr:uid="{00000000-0005-0000-0000-000057330000}"/>
    <cellStyle name="SAPBEXchaText 4 2 2 4" xfId="10005" xr:uid="{00000000-0005-0000-0000-000058330000}"/>
    <cellStyle name="SAPBEXchaText 4 2 2 4 2" xfId="15592" xr:uid="{00000000-0005-0000-0000-000059330000}"/>
    <cellStyle name="SAPBEXchaText 4 2 2 5" xfId="11884" xr:uid="{00000000-0005-0000-0000-00005A330000}"/>
    <cellStyle name="SAPBEXchaText 4 2 3" xfId="5411" xr:uid="{00000000-0005-0000-0000-00005B330000}"/>
    <cellStyle name="SAPBEXchaText 4 2 3 2" xfId="6331" xr:uid="{00000000-0005-0000-0000-00005C330000}"/>
    <cellStyle name="SAPBEXchaText 4 2 3 2 2" xfId="8576" xr:uid="{00000000-0005-0000-0000-00005D330000}"/>
    <cellStyle name="SAPBEXchaText 4 2 3 2 2 2" xfId="14163" xr:uid="{00000000-0005-0000-0000-00005E330000}"/>
    <cellStyle name="SAPBEXchaText 4 2 3 2 3" xfId="10246" xr:uid="{00000000-0005-0000-0000-00005F330000}"/>
    <cellStyle name="SAPBEXchaText 4 2 3 2 3 2" xfId="15833" xr:uid="{00000000-0005-0000-0000-000060330000}"/>
    <cellStyle name="SAPBEXchaText 4 2 3 2 4" xfId="12125" xr:uid="{00000000-0005-0000-0000-000061330000}"/>
    <cellStyle name="SAPBEXchaText 4 2 3 3" xfId="7683" xr:uid="{00000000-0005-0000-0000-000062330000}"/>
    <cellStyle name="SAPBEXchaText 4 2 3 3 2" xfId="13270" xr:uid="{00000000-0005-0000-0000-000063330000}"/>
    <cellStyle name="SAPBEXchaText 4 2 3 4" xfId="7585" xr:uid="{00000000-0005-0000-0000-000064330000}"/>
    <cellStyle name="SAPBEXchaText 4 2 3 4 2" xfId="13176" xr:uid="{00000000-0005-0000-0000-000065330000}"/>
    <cellStyle name="SAPBEXchaText 4 2 3 5" xfId="11236" xr:uid="{00000000-0005-0000-0000-000066330000}"/>
    <cellStyle name="SAPBEXchaText 4 2 4" xfId="5862" xr:uid="{00000000-0005-0000-0000-000067330000}"/>
    <cellStyle name="SAPBEXchaText 4 2 4 2" xfId="6765" xr:uid="{00000000-0005-0000-0000-000068330000}"/>
    <cellStyle name="SAPBEXchaText 4 2 4 2 2" xfId="9010" xr:uid="{00000000-0005-0000-0000-000069330000}"/>
    <cellStyle name="SAPBEXchaText 4 2 4 2 2 2" xfId="14597" xr:uid="{00000000-0005-0000-0000-00006A330000}"/>
    <cellStyle name="SAPBEXchaText 4 2 4 2 3" xfId="10680" xr:uid="{00000000-0005-0000-0000-00006B330000}"/>
    <cellStyle name="SAPBEXchaText 4 2 4 2 3 2" xfId="16267" xr:uid="{00000000-0005-0000-0000-00006C330000}"/>
    <cellStyle name="SAPBEXchaText 4 2 4 2 4" xfId="12559" xr:uid="{00000000-0005-0000-0000-00006D330000}"/>
    <cellStyle name="SAPBEXchaText 4 2 4 3" xfId="8117" xr:uid="{00000000-0005-0000-0000-00006E330000}"/>
    <cellStyle name="SAPBEXchaText 4 2 4 3 2" xfId="13704" xr:uid="{00000000-0005-0000-0000-00006F330000}"/>
    <cellStyle name="SAPBEXchaText 4 2 4 4" xfId="9787" xr:uid="{00000000-0005-0000-0000-000070330000}"/>
    <cellStyle name="SAPBEXchaText 4 2 4 4 2" xfId="15374" xr:uid="{00000000-0005-0000-0000-000071330000}"/>
    <cellStyle name="SAPBEXchaText 4 2 4 5" xfId="11666" xr:uid="{00000000-0005-0000-0000-000072330000}"/>
    <cellStyle name="SAPBEXchaText 4 2 5" xfId="5461" xr:uid="{00000000-0005-0000-0000-000073330000}"/>
    <cellStyle name="SAPBEXchaText 4 2 5 2" xfId="6381" xr:uid="{00000000-0005-0000-0000-000074330000}"/>
    <cellStyle name="SAPBEXchaText 4 2 5 2 2" xfId="8626" xr:uid="{00000000-0005-0000-0000-000075330000}"/>
    <cellStyle name="SAPBEXchaText 4 2 5 2 2 2" xfId="14213" xr:uid="{00000000-0005-0000-0000-000076330000}"/>
    <cellStyle name="SAPBEXchaText 4 2 5 2 3" xfId="10296" xr:uid="{00000000-0005-0000-0000-000077330000}"/>
    <cellStyle name="SAPBEXchaText 4 2 5 2 3 2" xfId="15883" xr:uid="{00000000-0005-0000-0000-000078330000}"/>
    <cellStyle name="SAPBEXchaText 4 2 5 2 4" xfId="12175" xr:uid="{00000000-0005-0000-0000-000079330000}"/>
    <cellStyle name="SAPBEXchaText 4 2 5 3" xfId="7733" xr:uid="{00000000-0005-0000-0000-00007A330000}"/>
    <cellStyle name="SAPBEXchaText 4 2 5 3 2" xfId="13320" xr:uid="{00000000-0005-0000-0000-00007B330000}"/>
    <cellStyle name="SAPBEXchaText 4 2 5 4" xfId="7477" xr:uid="{00000000-0005-0000-0000-00007C330000}"/>
    <cellStyle name="SAPBEXchaText 4 2 5 4 2" xfId="13073" xr:uid="{00000000-0005-0000-0000-00007D330000}"/>
    <cellStyle name="SAPBEXchaText 4 2 5 5" xfId="11286" xr:uid="{00000000-0005-0000-0000-00007E330000}"/>
    <cellStyle name="SAPBEXchaText 4 2 6" xfId="6126" xr:uid="{00000000-0005-0000-0000-00007F330000}"/>
    <cellStyle name="SAPBEXchaText 4 2 6 2" xfId="7024" xr:uid="{00000000-0005-0000-0000-000080330000}"/>
    <cellStyle name="SAPBEXchaText 4 2 6 2 2" xfId="9269" xr:uid="{00000000-0005-0000-0000-000081330000}"/>
    <cellStyle name="SAPBEXchaText 4 2 6 2 2 2" xfId="14856" xr:uid="{00000000-0005-0000-0000-000082330000}"/>
    <cellStyle name="SAPBEXchaText 4 2 6 2 3" xfId="10939" xr:uid="{00000000-0005-0000-0000-000083330000}"/>
    <cellStyle name="SAPBEXchaText 4 2 6 2 3 2" xfId="16526" xr:uid="{00000000-0005-0000-0000-000084330000}"/>
    <cellStyle name="SAPBEXchaText 4 2 6 2 4" xfId="12818" xr:uid="{00000000-0005-0000-0000-000085330000}"/>
    <cellStyle name="SAPBEXchaText 4 2 6 3" xfId="8376" xr:uid="{00000000-0005-0000-0000-000086330000}"/>
    <cellStyle name="SAPBEXchaText 4 2 6 3 2" xfId="13963" xr:uid="{00000000-0005-0000-0000-000087330000}"/>
    <cellStyle name="SAPBEXchaText 4 2 6 4" xfId="10046" xr:uid="{00000000-0005-0000-0000-000088330000}"/>
    <cellStyle name="SAPBEXchaText 4 2 6 4 2" xfId="15633" xr:uid="{00000000-0005-0000-0000-000089330000}"/>
    <cellStyle name="SAPBEXchaText 4 2 6 5" xfId="11925" xr:uid="{00000000-0005-0000-0000-00008A330000}"/>
    <cellStyle name="SAPBEXchaText 4 2 7" xfId="5334" xr:uid="{00000000-0005-0000-0000-00008B330000}"/>
    <cellStyle name="SAPBEXchaText 4 2 7 2" xfId="7665" xr:uid="{00000000-0005-0000-0000-00008C330000}"/>
    <cellStyle name="SAPBEXchaText 4 2 7 2 2" xfId="13252" xr:uid="{00000000-0005-0000-0000-00008D330000}"/>
    <cellStyle name="SAPBEXchaText 4 2 7 3" xfId="7641" xr:uid="{00000000-0005-0000-0000-00008E330000}"/>
    <cellStyle name="SAPBEXchaText 4 2 7 3 2" xfId="13230" xr:uid="{00000000-0005-0000-0000-00008F330000}"/>
    <cellStyle name="SAPBEXchaText 4 2 7 4" xfId="11218" xr:uid="{00000000-0005-0000-0000-000090330000}"/>
    <cellStyle name="SAPBEXchaText 4 3" xfId="6084" xr:uid="{00000000-0005-0000-0000-000091330000}"/>
    <cellStyle name="SAPBEXchaText 4 3 2" xfId="6982" xr:uid="{00000000-0005-0000-0000-000092330000}"/>
    <cellStyle name="SAPBEXchaText 4 3 2 2" xfId="9227" xr:uid="{00000000-0005-0000-0000-000093330000}"/>
    <cellStyle name="SAPBEXchaText 4 3 2 2 2" xfId="14814" xr:uid="{00000000-0005-0000-0000-000094330000}"/>
    <cellStyle name="SAPBEXchaText 4 3 2 3" xfId="10897" xr:uid="{00000000-0005-0000-0000-000095330000}"/>
    <cellStyle name="SAPBEXchaText 4 3 2 3 2" xfId="16484" xr:uid="{00000000-0005-0000-0000-000096330000}"/>
    <cellStyle name="SAPBEXchaText 4 3 2 4" xfId="12776" xr:uid="{00000000-0005-0000-0000-000097330000}"/>
    <cellStyle name="SAPBEXchaText 4 3 3" xfId="8334" xr:uid="{00000000-0005-0000-0000-000098330000}"/>
    <cellStyle name="SAPBEXchaText 4 3 3 2" xfId="13921" xr:uid="{00000000-0005-0000-0000-000099330000}"/>
    <cellStyle name="SAPBEXchaText 4 3 4" xfId="10004" xr:uid="{00000000-0005-0000-0000-00009A330000}"/>
    <cellStyle name="SAPBEXchaText 4 3 4 2" xfId="15591" xr:uid="{00000000-0005-0000-0000-00009B330000}"/>
    <cellStyle name="SAPBEXchaText 4 3 5" xfId="11883" xr:uid="{00000000-0005-0000-0000-00009C330000}"/>
    <cellStyle name="SAPBEXchaText 4 4" xfId="5418" xr:uid="{00000000-0005-0000-0000-00009D330000}"/>
    <cellStyle name="SAPBEXchaText 4 4 2" xfId="6338" xr:uid="{00000000-0005-0000-0000-00009E330000}"/>
    <cellStyle name="SAPBEXchaText 4 4 2 2" xfId="8583" xr:uid="{00000000-0005-0000-0000-00009F330000}"/>
    <cellStyle name="SAPBEXchaText 4 4 2 2 2" xfId="14170" xr:uid="{00000000-0005-0000-0000-0000A0330000}"/>
    <cellStyle name="SAPBEXchaText 4 4 2 3" xfId="10253" xr:uid="{00000000-0005-0000-0000-0000A1330000}"/>
    <cellStyle name="SAPBEXchaText 4 4 2 3 2" xfId="15840" xr:uid="{00000000-0005-0000-0000-0000A2330000}"/>
    <cellStyle name="SAPBEXchaText 4 4 2 4" xfId="12132" xr:uid="{00000000-0005-0000-0000-0000A3330000}"/>
    <cellStyle name="SAPBEXchaText 4 4 3" xfId="7690" xr:uid="{00000000-0005-0000-0000-0000A4330000}"/>
    <cellStyle name="SAPBEXchaText 4 4 3 2" xfId="13277" xr:uid="{00000000-0005-0000-0000-0000A5330000}"/>
    <cellStyle name="SAPBEXchaText 4 4 4" xfId="7447" xr:uid="{00000000-0005-0000-0000-0000A6330000}"/>
    <cellStyle name="SAPBEXchaText 4 4 4 2" xfId="13043" xr:uid="{00000000-0005-0000-0000-0000A7330000}"/>
    <cellStyle name="SAPBEXchaText 4 4 5" xfId="11243" xr:uid="{00000000-0005-0000-0000-0000A8330000}"/>
    <cellStyle name="SAPBEXchaText 4 5" xfId="5812" xr:uid="{00000000-0005-0000-0000-0000A9330000}"/>
    <cellStyle name="SAPBEXchaText 4 5 2" xfId="6719" xr:uid="{00000000-0005-0000-0000-0000AA330000}"/>
    <cellStyle name="SAPBEXchaText 4 5 2 2" xfId="8964" xr:uid="{00000000-0005-0000-0000-0000AB330000}"/>
    <cellStyle name="SAPBEXchaText 4 5 2 2 2" xfId="14551" xr:uid="{00000000-0005-0000-0000-0000AC330000}"/>
    <cellStyle name="SAPBEXchaText 4 5 2 3" xfId="10634" xr:uid="{00000000-0005-0000-0000-0000AD330000}"/>
    <cellStyle name="SAPBEXchaText 4 5 2 3 2" xfId="16221" xr:uid="{00000000-0005-0000-0000-0000AE330000}"/>
    <cellStyle name="SAPBEXchaText 4 5 2 4" xfId="12513" xr:uid="{00000000-0005-0000-0000-0000AF330000}"/>
    <cellStyle name="SAPBEXchaText 4 5 3" xfId="8071" xr:uid="{00000000-0005-0000-0000-0000B0330000}"/>
    <cellStyle name="SAPBEXchaText 4 5 3 2" xfId="13658" xr:uid="{00000000-0005-0000-0000-0000B1330000}"/>
    <cellStyle name="SAPBEXchaText 4 5 4" xfId="9741" xr:uid="{00000000-0005-0000-0000-0000B2330000}"/>
    <cellStyle name="SAPBEXchaText 4 5 4 2" xfId="15328" xr:uid="{00000000-0005-0000-0000-0000B3330000}"/>
    <cellStyle name="SAPBEXchaText 4 5 5" xfId="11620" xr:uid="{00000000-0005-0000-0000-0000B4330000}"/>
    <cellStyle name="SAPBEXchaText 4 6" xfId="5464" xr:uid="{00000000-0005-0000-0000-0000B5330000}"/>
    <cellStyle name="SAPBEXchaText 4 6 2" xfId="6384" xr:uid="{00000000-0005-0000-0000-0000B6330000}"/>
    <cellStyle name="SAPBEXchaText 4 6 2 2" xfId="8629" xr:uid="{00000000-0005-0000-0000-0000B7330000}"/>
    <cellStyle name="SAPBEXchaText 4 6 2 2 2" xfId="14216" xr:uid="{00000000-0005-0000-0000-0000B8330000}"/>
    <cellStyle name="SAPBEXchaText 4 6 2 3" xfId="10299" xr:uid="{00000000-0005-0000-0000-0000B9330000}"/>
    <cellStyle name="SAPBEXchaText 4 6 2 3 2" xfId="15886" xr:uid="{00000000-0005-0000-0000-0000BA330000}"/>
    <cellStyle name="SAPBEXchaText 4 6 2 4" xfId="12178" xr:uid="{00000000-0005-0000-0000-0000BB330000}"/>
    <cellStyle name="SAPBEXchaText 4 6 3" xfId="7736" xr:uid="{00000000-0005-0000-0000-0000BC330000}"/>
    <cellStyle name="SAPBEXchaText 4 6 3 2" xfId="13323" xr:uid="{00000000-0005-0000-0000-0000BD330000}"/>
    <cellStyle name="SAPBEXchaText 4 6 4" xfId="7418" xr:uid="{00000000-0005-0000-0000-0000BE330000}"/>
    <cellStyle name="SAPBEXchaText 4 6 4 2" xfId="13019" xr:uid="{00000000-0005-0000-0000-0000BF330000}"/>
    <cellStyle name="SAPBEXchaText 4 6 5" xfId="11289" xr:uid="{00000000-0005-0000-0000-0000C0330000}"/>
    <cellStyle name="SAPBEXchaText 4 7" xfId="5550" xr:uid="{00000000-0005-0000-0000-0000C1330000}"/>
    <cellStyle name="SAPBEXchaText 4 7 2" xfId="6468" xr:uid="{00000000-0005-0000-0000-0000C2330000}"/>
    <cellStyle name="SAPBEXchaText 4 7 2 2" xfId="8713" xr:uid="{00000000-0005-0000-0000-0000C3330000}"/>
    <cellStyle name="SAPBEXchaText 4 7 2 2 2" xfId="14300" xr:uid="{00000000-0005-0000-0000-0000C4330000}"/>
    <cellStyle name="SAPBEXchaText 4 7 2 3" xfId="10383" xr:uid="{00000000-0005-0000-0000-0000C5330000}"/>
    <cellStyle name="SAPBEXchaText 4 7 2 3 2" xfId="15970" xr:uid="{00000000-0005-0000-0000-0000C6330000}"/>
    <cellStyle name="SAPBEXchaText 4 7 2 4" xfId="12262" xr:uid="{00000000-0005-0000-0000-0000C7330000}"/>
    <cellStyle name="SAPBEXchaText 4 7 3" xfId="7820" xr:uid="{00000000-0005-0000-0000-0000C8330000}"/>
    <cellStyle name="SAPBEXchaText 4 7 3 2" xfId="13407" xr:uid="{00000000-0005-0000-0000-0000C9330000}"/>
    <cellStyle name="SAPBEXchaText 4 7 4" xfId="9490" xr:uid="{00000000-0005-0000-0000-0000CA330000}"/>
    <cellStyle name="SAPBEXchaText 4 7 4 2" xfId="15077" xr:uid="{00000000-0005-0000-0000-0000CB330000}"/>
    <cellStyle name="SAPBEXchaText 4 7 5" xfId="11373" xr:uid="{00000000-0005-0000-0000-0000CC330000}"/>
    <cellStyle name="SAPBEXchaText 4 8" xfId="5333" xr:uid="{00000000-0005-0000-0000-0000CD330000}"/>
    <cellStyle name="SAPBEXchaText 4 8 2" xfId="7664" xr:uid="{00000000-0005-0000-0000-0000CE330000}"/>
    <cellStyle name="SAPBEXchaText 4 8 2 2" xfId="13251" xr:uid="{00000000-0005-0000-0000-0000CF330000}"/>
    <cellStyle name="SAPBEXchaText 4 8 3" xfId="7595" xr:uid="{00000000-0005-0000-0000-0000D0330000}"/>
    <cellStyle name="SAPBEXchaText 4 8 3 2" xfId="13186" xr:uid="{00000000-0005-0000-0000-0000D1330000}"/>
    <cellStyle name="SAPBEXchaText 4 8 4" xfId="11217" xr:uid="{00000000-0005-0000-0000-0000D2330000}"/>
    <cellStyle name="SAPBEXchaText 5" xfId="5651" xr:uid="{00000000-0005-0000-0000-0000D3330000}"/>
    <cellStyle name="SAPBEXchaText 5 2" xfId="6565" xr:uid="{00000000-0005-0000-0000-0000D4330000}"/>
    <cellStyle name="SAPBEXchaText 5 2 2" xfId="8810" xr:uid="{00000000-0005-0000-0000-0000D5330000}"/>
    <cellStyle name="SAPBEXchaText 5 2 2 2" xfId="14397" xr:uid="{00000000-0005-0000-0000-0000D6330000}"/>
    <cellStyle name="SAPBEXchaText 5 2 3" xfId="10480" xr:uid="{00000000-0005-0000-0000-0000D7330000}"/>
    <cellStyle name="SAPBEXchaText 5 2 3 2" xfId="16067" xr:uid="{00000000-0005-0000-0000-0000D8330000}"/>
    <cellStyle name="SAPBEXchaText 5 2 4" xfId="12359" xr:uid="{00000000-0005-0000-0000-0000D9330000}"/>
    <cellStyle name="SAPBEXchaText 5 3" xfId="7917" xr:uid="{00000000-0005-0000-0000-0000DA330000}"/>
    <cellStyle name="SAPBEXchaText 5 3 2" xfId="13504" xr:uid="{00000000-0005-0000-0000-0000DB330000}"/>
    <cellStyle name="SAPBEXchaText 5 4" xfId="9587" xr:uid="{00000000-0005-0000-0000-0000DC330000}"/>
    <cellStyle name="SAPBEXchaText 5 4 2" xfId="15174" xr:uid="{00000000-0005-0000-0000-0000DD330000}"/>
    <cellStyle name="SAPBEXchaText 5 5" xfId="11468" xr:uid="{00000000-0005-0000-0000-0000DE330000}"/>
    <cellStyle name="SAPBEXchaText 6" xfId="5555" xr:uid="{00000000-0005-0000-0000-0000DF330000}"/>
    <cellStyle name="SAPBEXchaText 6 2" xfId="6472" xr:uid="{00000000-0005-0000-0000-0000E0330000}"/>
    <cellStyle name="SAPBEXchaText 6 2 2" xfId="8717" xr:uid="{00000000-0005-0000-0000-0000E1330000}"/>
    <cellStyle name="SAPBEXchaText 6 2 2 2" xfId="14304" xr:uid="{00000000-0005-0000-0000-0000E2330000}"/>
    <cellStyle name="SAPBEXchaText 6 2 3" xfId="10387" xr:uid="{00000000-0005-0000-0000-0000E3330000}"/>
    <cellStyle name="SAPBEXchaText 6 2 3 2" xfId="15974" xr:uid="{00000000-0005-0000-0000-0000E4330000}"/>
    <cellStyle name="SAPBEXchaText 6 2 4" xfId="12266" xr:uid="{00000000-0005-0000-0000-0000E5330000}"/>
    <cellStyle name="SAPBEXchaText 6 3" xfId="7824" xr:uid="{00000000-0005-0000-0000-0000E6330000}"/>
    <cellStyle name="SAPBEXchaText 6 3 2" xfId="13411" xr:uid="{00000000-0005-0000-0000-0000E7330000}"/>
    <cellStyle name="SAPBEXchaText 6 4" xfId="9494" xr:uid="{00000000-0005-0000-0000-0000E8330000}"/>
    <cellStyle name="SAPBEXchaText 6 4 2" xfId="15081" xr:uid="{00000000-0005-0000-0000-0000E9330000}"/>
    <cellStyle name="SAPBEXchaText 6 5" xfId="11377" xr:uid="{00000000-0005-0000-0000-0000EA330000}"/>
    <cellStyle name="SAPBEXchaText 7" xfId="5779" xr:uid="{00000000-0005-0000-0000-0000EB330000}"/>
    <cellStyle name="SAPBEXchaText 7 2" xfId="6686" xr:uid="{00000000-0005-0000-0000-0000EC330000}"/>
    <cellStyle name="SAPBEXchaText 7 2 2" xfId="8931" xr:uid="{00000000-0005-0000-0000-0000ED330000}"/>
    <cellStyle name="SAPBEXchaText 7 2 2 2" xfId="14518" xr:uid="{00000000-0005-0000-0000-0000EE330000}"/>
    <cellStyle name="SAPBEXchaText 7 2 3" xfId="10601" xr:uid="{00000000-0005-0000-0000-0000EF330000}"/>
    <cellStyle name="SAPBEXchaText 7 2 3 2" xfId="16188" xr:uid="{00000000-0005-0000-0000-0000F0330000}"/>
    <cellStyle name="SAPBEXchaText 7 2 4" xfId="12480" xr:uid="{00000000-0005-0000-0000-0000F1330000}"/>
    <cellStyle name="SAPBEXchaText 7 3" xfId="8038" xr:uid="{00000000-0005-0000-0000-0000F2330000}"/>
    <cellStyle name="SAPBEXchaText 7 3 2" xfId="13625" xr:uid="{00000000-0005-0000-0000-0000F3330000}"/>
    <cellStyle name="SAPBEXchaText 7 4" xfId="9708" xr:uid="{00000000-0005-0000-0000-0000F4330000}"/>
    <cellStyle name="SAPBEXchaText 7 4 2" xfId="15295" xr:uid="{00000000-0005-0000-0000-0000F5330000}"/>
    <cellStyle name="SAPBEXchaText 7 5" xfId="11587" xr:uid="{00000000-0005-0000-0000-0000F6330000}"/>
    <cellStyle name="SAPBEXchaText 8" xfId="6245" xr:uid="{00000000-0005-0000-0000-0000F7330000}"/>
    <cellStyle name="SAPBEXchaText 8 2" xfId="7141" xr:uid="{00000000-0005-0000-0000-0000F8330000}"/>
    <cellStyle name="SAPBEXchaText 8 2 2" xfId="9386" xr:uid="{00000000-0005-0000-0000-0000F9330000}"/>
    <cellStyle name="SAPBEXchaText 8 2 2 2" xfId="14973" xr:uid="{00000000-0005-0000-0000-0000FA330000}"/>
    <cellStyle name="SAPBEXchaText 8 2 3" xfId="11056" xr:uid="{00000000-0005-0000-0000-0000FB330000}"/>
    <cellStyle name="SAPBEXchaText 8 2 3 2" xfId="16643" xr:uid="{00000000-0005-0000-0000-0000FC330000}"/>
    <cellStyle name="SAPBEXchaText 8 2 4" xfId="12935" xr:uid="{00000000-0005-0000-0000-0000FD330000}"/>
    <cellStyle name="SAPBEXchaText 8 3" xfId="8493" xr:uid="{00000000-0005-0000-0000-0000FE330000}"/>
    <cellStyle name="SAPBEXchaText 8 3 2" xfId="14080" xr:uid="{00000000-0005-0000-0000-0000FF330000}"/>
    <cellStyle name="SAPBEXchaText 8 4" xfId="10163" xr:uid="{00000000-0005-0000-0000-000000340000}"/>
    <cellStyle name="SAPBEXchaText 8 4 2" xfId="15750" xr:uid="{00000000-0005-0000-0000-000001340000}"/>
    <cellStyle name="SAPBEXchaText 8 5" xfId="12042" xr:uid="{00000000-0005-0000-0000-000002340000}"/>
    <cellStyle name="SAPBEXchaText 9" xfId="6269" xr:uid="{00000000-0005-0000-0000-000003340000}"/>
    <cellStyle name="SAPBEXchaText 9 2" xfId="7165" xr:uid="{00000000-0005-0000-0000-000004340000}"/>
    <cellStyle name="SAPBEXchaText 9 2 2" xfId="9410" xr:uid="{00000000-0005-0000-0000-000005340000}"/>
    <cellStyle name="SAPBEXchaText 9 2 2 2" xfId="14997" xr:uid="{00000000-0005-0000-0000-000006340000}"/>
    <cellStyle name="SAPBEXchaText 9 2 3" xfId="11080" xr:uid="{00000000-0005-0000-0000-000007340000}"/>
    <cellStyle name="SAPBEXchaText 9 2 3 2" xfId="16667" xr:uid="{00000000-0005-0000-0000-000008340000}"/>
    <cellStyle name="SAPBEXchaText 9 2 4" xfId="12959" xr:uid="{00000000-0005-0000-0000-000009340000}"/>
    <cellStyle name="SAPBEXchaText 9 3" xfId="8517" xr:uid="{00000000-0005-0000-0000-00000A340000}"/>
    <cellStyle name="SAPBEXchaText 9 3 2" xfId="14104" xr:uid="{00000000-0005-0000-0000-00000B340000}"/>
    <cellStyle name="SAPBEXchaText 9 4" xfId="10187" xr:uid="{00000000-0005-0000-0000-00000C340000}"/>
    <cellStyle name="SAPBEXchaText 9 4 2" xfId="15774" xr:uid="{00000000-0005-0000-0000-00000D340000}"/>
    <cellStyle name="SAPBEXchaText 9 5" xfId="12066" xr:uid="{00000000-0005-0000-0000-00000E340000}"/>
    <cellStyle name="SAPBEXstdData" xfId="1608" xr:uid="{00000000-0005-0000-0000-00000F340000}"/>
    <cellStyle name="SAPBEXstdData 2" xfId="1609" xr:uid="{00000000-0005-0000-0000-000010340000}"/>
    <cellStyle name="SAPBEXstdData 2 2" xfId="5654" xr:uid="{00000000-0005-0000-0000-000011340000}"/>
    <cellStyle name="SAPBEXstdData 2 2 2" xfId="6568" xr:uid="{00000000-0005-0000-0000-000012340000}"/>
    <cellStyle name="SAPBEXstdData 2 2 2 2" xfId="8813" xr:uid="{00000000-0005-0000-0000-000013340000}"/>
    <cellStyle name="SAPBEXstdData 2 2 2 2 2" xfId="14400" xr:uid="{00000000-0005-0000-0000-000014340000}"/>
    <cellStyle name="SAPBEXstdData 2 2 2 3" xfId="10483" xr:uid="{00000000-0005-0000-0000-000015340000}"/>
    <cellStyle name="SAPBEXstdData 2 2 2 3 2" xfId="16070" xr:uid="{00000000-0005-0000-0000-000016340000}"/>
    <cellStyle name="SAPBEXstdData 2 2 2 4" xfId="12362" xr:uid="{00000000-0005-0000-0000-000017340000}"/>
    <cellStyle name="SAPBEXstdData 2 2 3" xfId="7920" xr:uid="{00000000-0005-0000-0000-000018340000}"/>
    <cellStyle name="SAPBEXstdData 2 2 3 2" xfId="13507" xr:uid="{00000000-0005-0000-0000-000019340000}"/>
    <cellStyle name="SAPBEXstdData 2 2 4" xfId="9590" xr:uid="{00000000-0005-0000-0000-00001A340000}"/>
    <cellStyle name="SAPBEXstdData 2 2 4 2" xfId="15177" xr:uid="{00000000-0005-0000-0000-00001B340000}"/>
    <cellStyle name="SAPBEXstdData 2 2 5" xfId="11471" xr:uid="{00000000-0005-0000-0000-00001C340000}"/>
    <cellStyle name="SAPBEXstdData 2 3" xfId="6021" xr:uid="{00000000-0005-0000-0000-00001D340000}"/>
    <cellStyle name="SAPBEXstdData 2 3 2" xfId="6921" xr:uid="{00000000-0005-0000-0000-00001E340000}"/>
    <cellStyle name="SAPBEXstdData 2 3 2 2" xfId="9166" xr:uid="{00000000-0005-0000-0000-00001F340000}"/>
    <cellStyle name="SAPBEXstdData 2 3 2 2 2" xfId="14753" xr:uid="{00000000-0005-0000-0000-000020340000}"/>
    <cellStyle name="SAPBEXstdData 2 3 2 3" xfId="10836" xr:uid="{00000000-0005-0000-0000-000021340000}"/>
    <cellStyle name="SAPBEXstdData 2 3 2 3 2" xfId="16423" xr:uid="{00000000-0005-0000-0000-000022340000}"/>
    <cellStyle name="SAPBEXstdData 2 3 2 4" xfId="12715" xr:uid="{00000000-0005-0000-0000-000023340000}"/>
    <cellStyle name="SAPBEXstdData 2 3 3" xfId="8273" xr:uid="{00000000-0005-0000-0000-000024340000}"/>
    <cellStyle name="SAPBEXstdData 2 3 3 2" xfId="13860" xr:uid="{00000000-0005-0000-0000-000025340000}"/>
    <cellStyle name="SAPBEXstdData 2 3 4" xfId="9943" xr:uid="{00000000-0005-0000-0000-000026340000}"/>
    <cellStyle name="SAPBEXstdData 2 3 4 2" xfId="15530" xr:uid="{00000000-0005-0000-0000-000027340000}"/>
    <cellStyle name="SAPBEXstdData 2 3 5" xfId="11822" xr:uid="{00000000-0005-0000-0000-000028340000}"/>
    <cellStyle name="SAPBEXstdData 2 4" xfId="5423" xr:uid="{00000000-0005-0000-0000-000029340000}"/>
    <cellStyle name="SAPBEXstdData 2 4 2" xfId="6343" xr:uid="{00000000-0005-0000-0000-00002A340000}"/>
    <cellStyle name="SAPBEXstdData 2 4 2 2" xfId="8588" xr:uid="{00000000-0005-0000-0000-00002B340000}"/>
    <cellStyle name="SAPBEXstdData 2 4 2 2 2" xfId="14175" xr:uid="{00000000-0005-0000-0000-00002C340000}"/>
    <cellStyle name="SAPBEXstdData 2 4 2 3" xfId="10258" xr:uid="{00000000-0005-0000-0000-00002D340000}"/>
    <cellStyle name="SAPBEXstdData 2 4 2 3 2" xfId="15845" xr:uid="{00000000-0005-0000-0000-00002E340000}"/>
    <cellStyle name="SAPBEXstdData 2 4 2 4" xfId="12137" xr:uid="{00000000-0005-0000-0000-00002F340000}"/>
    <cellStyle name="SAPBEXstdData 2 4 3" xfId="7695" xr:uid="{00000000-0005-0000-0000-000030340000}"/>
    <cellStyle name="SAPBEXstdData 2 4 3 2" xfId="13282" xr:uid="{00000000-0005-0000-0000-000031340000}"/>
    <cellStyle name="SAPBEXstdData 2 4 4" xfId="7469" xr:uid="{00000000-0005-0000-0000-000032340000}"/>
    <cellStyle name="SAPBEXstdData 2 4 4 2" xfId="13065" xr:uid="{00000000-0005-0000-0000-000033340000}"/>
    <cellStyle name="SAPBEXstdData 2 4 5" xfId="11248" xr:uid="{00000000-0005-0000-0000-000034340000}"/>
    <cellStyle name="SAPBEXstdData 2 5" xfId="5720" xr:uid="{00000000-0005-0000-0000-000035340000}"/>
    <cellStyle name="SAPBEXstdData 2 5 2" xfId="6628" xr:uid="{00000000-0005-0000-0000-000036340000}"/>
    <cellStyle name="SAPBEXstdData 2 5 2 2" xfId="8873" xr:uid="{00000000-0005-0000-0000-000037340000}"/>
    <cellStyle name="SAPBEXstdData 2 5 2 2 2" xfId="14460" xr:uid="{00000000-0005-0000-0000-000038340000}"/>
    <cellStyle name="SAPBEXstdData 2 5 2 3" xfId="10543" xr:uid="{00000000-0005-0000-0000-000039340000}"/>
    <cellStyle name="SAPBEXstdData 2 5 2 3 2" xfId="16130" xr:uid="{00000000-0005-0000-0000-00003A340000}"/>
    <cellStyle name="SAPBEXstdData 2 5 2 4" xfId="12422" xr:uid="{00000000-0005-0000-0000-00003B340000}"/>
    <cellStyle name="SAPBEXstdData 2 5 3" xfId="7980" xr:uid="{00000000-0005-0000-0000-00003C340000}"/>
    <cellStyle name="SAPBEXstdData 2 5 3 2" xfId="13567" xr:uid="{00000000-0005-0000-0000-00003D340000}"/>
    <cellStyle name="SAPBEXstdData 2 5 4" xfId="9650" xr:uid="{00000000-0005-0000-0000-00003E340000}"/>
    <cellStyle name="SAPBEXstdData 2 5 4 2" xfId="15237" xr:uid="{00000000-0005-0000-0000-00003F340000}"/>
    <cellStyle name="SAPBEXstdData 2 5 5" xfId="11529" xr:uid="{00000000-0005-0000-0000-000040340000}"/>
    <cellStyle name="SAPBEXstdData 2 6" xfId="5455" xr:uid="{00000000-0005-0000-0000-000041340000}"/>
    <cellStyle name="SAPBEXstdData 2 6 2" xfId="6375" xr:uid="{00000000-0005-0000-0000-000042340000}"/>
    <cellStyle name="SAPBEXstdData 2 6 2 2" xfId="8620" xr:uid="{00000000-0005-0000-0000-000043340000}"/>
    <cellStyle name="SAPBEXstdData 2 6 2 2 2" xfId="14207" xr:uid="{00000000-0005-0000-0000-000044340000}"/>
    <cellStyle name="SAPBEXstdData 2 6 2 3" xfId="10290" xr:uid="{00000000-0005-0000-0000-000045340000}"/>
    <cellStyle name="SAPBEXstdData 2 6 2 3 2" xfId="15877" xr:uid="{00000000-0005-0000-0000-000046340000}"/>
    <cellStyle name="SAPBEXstdData 2 6 2 4" xfId="12169" xr:uid="{00000000-0005-0000-0000-000047340000}"/>
    <cellStyle name="SAPBEXstdData 2 6 3" xfId="7727" xr:uid="{00000000-0005-0000-0000-000048340000}"/>
    <cellStyle name="SAPBEXstdData 2 6 3 2" xfId="13314" xr:uid="{00000000-0005-0000-0000-000049340000}"/>
    <cellStyle name="SAPBEXstdData 2 6 4" xfId="7458" xr:uid="{00000000-0005-0000-0000-00004A340000}"/>
    <cellStyle name="SAPBEXstdData 2 6 4 2" xfId="13054" xr:uid="{00000000-0005-0000-0000-00004B340000}"/>
    <cellStyle name="SAPBEXstdData 2 6 5" xfId="11280" xr:uid="{00000000-0005-0000-0000-00004C340000}"/>
    <cellStyle name="SAPBEXstdData 3" xfId="5653" xr:uid="{00000000-0005-0000-0000-00004D340000}"/>
    <cellStyle name="SAPBEXstdData 3 2" xfId="6567" xr:uid="{00000000-0005-0000-0000-00004E340000}"/>
    <cellStyle name="SAPBEXstdData 3 2 2" xfId="8812" xr:uid="{00000000-0005-0000-0000-00004F340000}"/>
    <cellStyle name="SAPBEXstdData 3 2 2 2" xfId="14399" xr:uid="{00000000-0005-0000-0000-000050340000}"/>
    <cellStyle name="SAPBEXstdData 3 2 3" xfId="10482" xr:uid="{00000000-0005-0000-0000-000051340000}"/>
    <cellStyle name="SAPBEXstdData 3 2 3 2" xfId="16069" xr:uid="{00000000-0005-0000-0000-000052340000}"/>
    <cellStyle name="SAPBEXstdData 3 2 4" xfId="12361" xr:uid="{00000000-0005-0000-0000-000053340000}"/>
    <cellStyle name="SAPBEXstdData 3 3" xfId="7919" xr:uid="{00000000-0005-0000-0000-000054340000}"/>
    <cellStyle name="SAPBEXstdData 3 3 2" xfId="13506" xr:uid="{00000000-0005-0000-0000-000055340000}"/>
    <cellStyle name="SAPBEXstdData 3 4" xfId="9589" xr:uid="{00000000-0005-0000-0000-000056340000}"/>
    <cellStyle name="SAPBEXstdData 3 4 2" xfId="15176" xr:uid="{00000000-0005-0000-0000-000057340000}"/>
    <cellStyle name="SAPBEXstdData 3 5" xfId="11470" xr:uid="{00000000-0005-0000-0000-000058340000}"/>
    <cellStyle name="SAPBEXstdData 4" xfId="5730" xr:uid="{00000000-0005-0000-0000-000059340000}"/>
    <cellStyle name="SAPBEXstdData 4 2" xfId="6638" xr:uid="{00000000-0005-0000-0000-00005A340000}"/>
    <cellStyle name="SAPBEXstdData 4 2 2" xfId="8883" xr:uid="{00000000-0005-0000-0000-00005B340000}"/>
    <cellStyle name="SAPBEXstdData 4 2 2 2" xfId="14470" xr:uid="{00000000-0005-0000-0000-00005C340000}"/>
    <cellStyle name="SAPBEXstdData 4 2 3" xfId="10553" xr:uid="{00000000-0005-0000-0000-00005D340000}"/>
    <cellStyle name="SAPBEXstdData 4 2 3 2" xfId="16140" xr:uid="{00000000-0005-0000-0000-00005E340000}"/>
    <cellStyle name="SAPBEXstdData 4 2 4" xfId="12432" xr:uid="{00000000-0005-0000-0000-00005F340000}"/>
    <cellStyle name="SAPBEXstdData 4 3" xfId="7990" xr:uid="{00000000-0005-0000-0000-000060340000}"/>
    <cellStyle name="SAPBEXstdData 4 3 2" xfId="13577" xr:uid="{00000000-0005-0000-0000-000061340000}"/>
    <cellStyle name="SAPBEXstdData 4 4" xfId="9660" xr:uid="{00000000-0005-0000-0000-000062340000}"/>
    <cellStyle name="SAPBEXstdData 4 4 2" xfId="15247" xr:uid="{00000000-0005-0000-0000-000063340000}"/>
    <cellStyle name="SAPBEXstdData 4 5" xfId="11539" xr:uid="{00000000-0005-0000-0000-000064340000}"/>
    <cellStyle name="SAPBEXstdData 5" xfId="5509" xr:uid="{00000000-0005-0000-0000-000065340000}"/>
    <cellStyle name="SAPBEXstdData 5 2" xfId="6428" xr:uid="{00000000-0005-0000-0000-000066340000}"/>
    <cellStyle name="SAPBEXstdData 5 2 2" xfId="8673" xr:uid="{00000000-0005-0000-0000-000067340000}"/>
    <cellStyle name="SAPBEXstdData 5 2 2 2" xfId="14260" xr:uid="{00000000-0005-0000-0000-000068340000}"/>
    <cellStyle name="SAPBEXstdData 5 2 3" xfId="10343" xr:uid="{00000000-0005-0000-0000-000069340000}"/>
    <cellStyle name="SAPBEXstdData 5 2 3 2" xfId="15930" xr:uid="{00000000-0005-0000-0000-00006A340000}"/>
    <cellStyle name="SAPBEXstdData 5 2 4" xfId="12222" xr:uid="{00000000-0005-0000-0000-00006B340000}"/>
    <cellStyle name="SAPBEXstdData 5 3" xfId="7780" xr:uid="{00000000-0005-0000-0000-00006C340000}"/>
    <cellStyle name="SAPBEXstdData 5 3 2" xfId="13367" xr:uid="{00000000-0005-0000-0000-00006D340000}"/>
    <cellStyle name="SAPBEXstdData 5 4" xfId="9472" xr:uid="{00000000-0005-0000-0000-00006E340000}"/>
    <cellStyle name="SAPBEXstdData 5 4 2" xfId="15059" xr:uid="{00000000-0005-0000-0000-00006F340000}"/>
    <cellStyle name="SAPBEXstdData 5 5" xfId="11333" xr:uid="{00000000-0005-0000-0000-000070340000}"/>
    <cellStyle name="SAPBEXstdData 6" xfId="6244" xr:uid="{00000000-0005-0000-0000-000071340000}"/>
    <cellStyle name="SAPBEXstdData 6 2" xfId="7140" xr:uid="{00000000-0005-0000-0000-000072340000}"/>
    <cellStyle name="SAPBEXstdData 6 2 2" xfId="9385" xr:uid="{00000000-0005-0000-0000-000073340000}"/>
    <cellStyle name="SAPBEXstdData 6 2 2 2" xfId="14972" xr:uid="{00000000-0005-0000-0000-000074340000}"/>
    <cellStyle name="SAPBEXstdData 6 2 3" xfId="11055" xr:uid="{00000000-0005-0000-0000-000075340000}"/>
    <cellStyle name="SAPBEXstdData 6 2 3 2" xfId="16642" xr:uid="{00000000-0005-0000-0000-000076340000}"/>
    <cellStyle name="SAPBEXstdData 6 2 4" xfId="12934" xr:uid="{00000000-0005-0000-0000-000077340000}"/>
    <cellStyle name="SAPBEXstdData 6 3" xfId="8492" xr:uid="{00000000-0005-0000-0000-000078340000}"/>
    <cellStyle name="SAPBEXstdData 6 3 2" xfId="14079" xr:uid="{00000000-0005-0000-0000-000079340000}"/>
    <cellStyle name="SAPBEXstdData 6 4" xfId="10162" xr:uid="{00000000-0005-0000-0000-00007A340000}"/>
    <cellStyle name="SAPBEXstdData 6 4 2" xfId="15749" xr:uid="{00000000-0005-0000-0000-00007B340000}"/>
    <cellStyle name="SAPBEXstdData 6 5" xfId="12041" xr:uid="{00000000-0005-0000-0000-00007C340000}"/>
    <cellStyle name="SAPBEXstdData 7" xfId="5738" xr:uid="{00000000-0005-0000-0000-00007D340000}"/>
    <cellStyle name="SAPBEXstdData 7 2" xfId="6646" xr:uid="{00000000-0005-0000-0000-00007E340000}"/>
    <cellStyle name="SAPBEXstdData 7 2 2" xfId="8891" xr:uid="{00000000-0005-0000-0000-00007F340000}"/>
    <cellStyle name="SAPBEXstdData 7 2 2 2" xfId="14478" xr:uid="{00000000-0005-0000-0000-000080340000}"/>
    <cellStyle name="SAPBEXstdData 7 2 3" xfId="10561" xr:uid="{00000000-0005-0000-0000-000081340000}"/>
    <cellStyle name="SAPBEXstdData 7 2 3 2" xfId="16148" xr:uid="{00000000-0005-0000-0000-000082340000}"/>
    <cellStyle name="SAPBEXstdData 7 2 4" xfId="12440" xr:uid="{00000000-0005-0000-0000-000083340000}"/>
    <cellStyle name="SAPBEXstdData 7 3" xfId="7998" xr:uid="{00000000-0005-0000-0000-000084340000}"/>
    <cellStyle name="SAPBEXstdData 7 3 2" xfId="13585" xr:uid="{00000000-0005-0000-0000-000085340000}"/>
    <cellStyle name="SAPBEXstdData 7 4" xfId="9668" xr:uid="{00000000-0005-0000-0000-000086340000}"/>
    <cellStyle name="SAPBEXstdData 7 4 2" xfId="15255" xr:uid="{00000000-0005-0000-0000-000087340000}"/>
    <cellStyle name="SAPBEXstdData 7 5" xfId="11547" xr:uid="{00000000-0005-0000-0000-000088340000}"/>
    <cellStyle name="SAPBEXstdItem" xfId="1610" xr:uid="{00000000-0005-0000-0000-000089340000}"/>
    <cellStyle name="SAPBEXstdItem 10" xfId="4599" xr:uid="{00000000-0005-0000-0000-00008A340000}"/>
    <cellStyle name="SAPBEXstdItem 10 2" xfId="7572" xr:uid="{00000000-0005-0000-0000-00008B340000}"/>
    <cellStyle name="SAPBEXstdItem 10 2 2" xfId="13165" xr:uid="{00000000-0005-0000-0000-00008C340000}"/>
    <cellStyle name="SAPBEXstdItem 10 3" xfId="7526" xr:uid="{00000000-0005-0000-0000-00008D340000}"/>
    <cellStyle name="SAPBEXstdItem 10 3 2" xfId="13121" xr:uid="{00000000-0005-0000-0000-00008E340000}"/>
    <cellStyle name="SAPBEXstdItem 10 4" xfId="11195" xr:uid="{00000000-0005-0000-0000-00008F340000}"/>
    <cellStyle name="SAPBEXstdItem 2" xfId="1611" xr:uid="{00000000-0005-0000-0000-000090340000}"/>
    <cellStyle name="SAPBEXstdItem 2 2" xfId="3445" xr:uid="{00000000-0005-0000-0000-000091340000}"/>
    <cellStyle name="SAPBEXstdItem 2 2 2" xfId="6086" xr:uid="{00000000-0005-0000-0000-000092340000}"/>
    <cellStyle name="SAPBEXstdItem 2 2 2 2" xfId="6984" xr:uid="{00000000-0005-0000-0000-000093340000}"/>
    <cellStyle name="SAPBEXstdItem 2 2 2 2 2" xfId="9229" xr:uid="{00000000-0005-0000-0000-000094340000}"/>
    <cellStyle name="SAPBEXstdItem 2 2 2 2 2 2" xfId="14816" xr:uid="{00000000-0005-0000-0000-000095340000}"/>
    <cellStyle name="SAPBEXstdItem 2 2 2 2 3" xfId="10899" xr:uid="{00000000-0005-0000-0000-000096340000}"/>
    <cellStyle name="SAPBEXstdItem 2 2 2 2 3 2" xfId="16486" xr:uid="{00000000-0005-0000-0000-000097340000}"/>
    <cellStyle name="SAPBEXstdItem 2 2 2 2 4" xfId="12778" xr:uid="{00000000-0005-0000-0000-000098340000}"/>
    <cellStyle name="SAPBEXstdItem 2 2 2 3" xfId="8336" xr:uid="{00000000-0005-0000-0000-000099340000}"/>
    <cellStyle name="SAPBEXstdItem 2 2 2 3 2" xfId="13923" xr:uid="{00000000-0005-0000-0000-00009A340000}"/>
    <cellStyle name="SAPBEXstdItem 2 2 2 4" xfId="10006" xr:uid="{00000000-0005-0000-0000-00009B340000}"/>
    <cellStyle name="SAPBEXstdItem 2 2 2 4 2" xfId="15593" xr:uid="{00000000-0005-0000-0000-00009C340000}"/>
    <cellStyle name="SAPBEXstdItem 2 2 2 5" xfId="11885" xr:uid="{00000000-0005-0000-0000-00009D340000}"/>
    <cellStyle name="SAPBEXstdItem 2 2 3" xfId="5953" xr:uid="{00000000-0005-0000-0000-00009E340000}"/>
    <cellStyle name="SAPBEXstdItem 2 2 3 2" xfId="6856" xr:uid="{00000000-0005-0000-0000-00009F340000}"/>
    <cellStyle name="SAPBEXstdItem 2 2 3 2 2" xfId="9101" xr:uid="{00000000-0005-0000-0000-0000A0340000}"/>
    <cellStyle name="SAPBEXstdItem 2 2 3 2 2 2" xfId="14688" xr:uid="{00000000-0005-0000-0000-0000A1340000}"/>
    <cellStyle name="SAPBEXstdItem 2 2 3 2 3" xfId="10771" xr:uid="{00000000-0005-0000-0000-0000A2340000}"/>
    <cellStyle name="SAPBEXstdItem 2 2 3 2 3 2" xfId="16358" xr:uid="{00000000-0005-0000-0000-0000A3340000}"/>
    <cellStyle name="SAPBEXstdItem 2 2 3 2 4" xfId="12650" xr:uid="{00000000-0005-0000-0000-0000A4340000}"/>
    <cellStyle name="SAPBEXstdItem 2 2 3 3" xfId="8208" xr:uid="{00000000-0005-0000-0000-0000A5340000}"/>
    <cellStyle name="SAPBEXstdItem 2 2 3 3 2" xfId="13795" xr:uid="{00000000-0005-0000-0000-0000A6340000}"/>
    <cellStyle name="SAPBEXstdItem 2 2 3 4" xfId="9878" xr:uid="{00000000-0005-0000-0000-0000A7340000}"/>
    <cellStyle name="SAPBEXstdItem 2 2 3 4 2" xfId="15465" xr:uid="{00000000-0005-0000-0000-0000A8340000}"/>
    <cellStyle name="SAPBEXstdItem 2 2 3 5" xfId="11757" xr:uid="{00000000-0005-0000-0000-0000A9340000}"/>
    <cellStyle name="SAPBEXstdItem 2 2 4" xfId="5736" xr:uid="{00000000-0005-0000-0000-0000AA340000}"/>
    <cellStyle name="SAPBEXstdItem 2 2 4 2" xfId="6644" xr:uid="{00000000-0005-0000-0000-0000AB340000}"/>
    <cellStyle name="SAPBEXstdItem 2 2 4 2 2" xfId="8889" xr:uid="{00000000-0005-0000-0000-0000AC340000}"/>
    <cellStyle name="SAPBEXstdItem 2 2 4 2 2 2" xfId="14476" xr:uid="{00000000-0005-0000-0000-0000AD340000}"/>
    <cellStyle name="SAPBEXstdItem 2 2 4 2 3" xfId="10559" xr:uid="{00000000-0005-0000-0000-0000AE340000}"/>
    <cellStyle name="SAPBEXstdItem 2 2 4 2 3 2" xfId="16146" xr:uid="{00000000-0005-0000-0000-0000AF340000}"/>
    <cellStyle name="SAPBEXstdItem 2 2 4 2 4" xfId="12438" xr:uid="{00000000-0005-0000-0000-0000B0340000}"/>
    <cellStyle name="SAPBEXstdItem 2 2 4 3" xfId="7996" xr:uid="{00000000-0005-0000-0000-0000B1340000}"/>
    <cellStyle name="SAPBEXstdItem 2 2 4 3 2" xfId="13583" xr:uid="{00000000-0005-0000-0000-0000B2340000}"/>
    <cellStyle name="SAPBEXstdItem 2 2 4 4" xfId="9666" xr:uid="{00000000-0005-0000-0000-0000B3340000}"/>
    <cellStyle name="SAPBEXstdItem 2 2 4 4 2" xfId="15253" xr:uid="{00000000-0005-0000-0000-0000B4340000}"/>
    <cellStyle name="SAPBEXstdItem 2 2 4 5" xfId="11545" xr:uid="{00000000-0005-0000-0000-0000B5340000}"/>
    <cellStyle name="SAPBEXstdItem 2 2 5" xfId="5441" xr:uid="{00000000-0005-0000-0000-0000B6340000}"/>
    <cellStyle name="SAPBEXstdItem 2 2 5 2" xfId="6361" xr:uid="{00000000-0005-0000-0000-0000B7340000}"/>
    <cellStyle name="SAPBEXstdItem 2 2 5 2 2" xfId="8606" xr:uid="{00000000-0005-0000-0000-0000B8340000}"/>
    <cellStyle name="SAPBEXstdItem 2 2 5 2 2 2" xfId="14193" xr:uid="{00000000-0005-0000-0000-0000B9340000}"/>
    <cellStyle name="SAPBEXstdItem 2 2 5 2 3" xfId="10276" xr:uid="{00000000-0005-0000-0000-0000BA340000}"/>
    <cellStyle name="SAPBEXstdItem 2 2 5 2 3 2" xfId="15863" xr:uid="{00000000-0005-0000-0000-0000BB340000}"/>
    <cellStyle name="SAPBEXstdItem 2 2 5 2 4" xfId="12155" xr:uid="{00000000-0005-0000-0000-0000BC340000}"/>
    <cellStyle name="SAPBEXstdItem 2 2 5 3" xfId="7713" xr:uid="{00000000-0005-0000-0000-0000BD340000}"/>
    <cellStyle name="SAPBEXstdItem 2 2 5 3 2" xfId="13300" xr:uid="{00000000-0005-0000-0000-0000BE340000}"/>
    <cellStyle name="SAPBEXstdItem 2 2 5 4" xfId="7619" xr:uid="{00000000-0005-0000-0000-0000BF340000}"/>
    <cellStyle name="SAPBEXstdItem 2 2 5 4 2" xfId="13208" xr:uid="{00000000-0005-0000-0000-0000C0340000}"/>
    <cellStyle name="SAPBEXstdItem 2 2 5 5" xfId="11266" xr:uid="{00000000-0005-0000-0000-0000C1340000}"/>
    <cellStyle name="SAPBEXstdItem 2 2 6" xfId="5561" xr:uid="{00000000-0005-0000-0000-0000C2340000}"/>
    <cellStyle name="SAPBEXstdItem 2 2 6 2" xfId="6478" xr:uid="{00000000-0005-0000-0000-0000C3340000}"/>
    <cellStyle name="SAPBEXstdItem 2 2 6 2 2" xfId="8723" xr:uid="{00000000-0005-0000-0000-0000C4340000}"/>
    <cellStyle name="SAPBEXstdItem 2 2 6 2 2 2" xfId="14310" xr:uid="{00000000-0005-0000-0000-0000C5340000}"/>
    <cellStyle name="SAPBEXstdItem 2 2 6 2 3" xfId="10393" xr:uid="{00000000-0005-0000-0000-0000C6340000}"/>
    <cellStyle name="SAPBEXstdItem 2 2 6 2 3 2" xfId="15980" xr:uid="{00000000-0005-0000-0000-0000C7340000}"/>
    <cellStyle name="SAPBEXstdItem 2 2 6 2 4" xfId="12272" xr:uid="{00000000-0005-0000-0000-0000C8340000}"/>
    <cellStyle name="SAPBEXstdItem 2 2 6 3" xfId="7830" xr:uid="{00000000-0005-0000-0000-0000C9340000}"/>
    <cellStyle name="SAPBEXstdItem 2 2 6 3 2" xfId="13417" xr:uid="{00000000-0005-0000-0000-0000CA340000}"/>
    <cellStyle name="SAPBEXstdItem 2 2 6 4" xfId="9500" xr:uid="{00000000-0005-0000-0000-0000CB340000}"/>
    <cellStyle name="SAPBEXstdItem 2 2 6 4 2" xfId="15087" xr:uid="{00000000-0005-0000-0000-0000CC340000}"/>
    <cellStyle name="SAPBEXstdItem 2 2 6 5" xfId="11383" xr:uid="{00000000-0005-0000-0000-0000CD340000}"/>
    <cellStyle name="SAPBEXstdItem 2 2 7" xfId="5335" xr:uid="{00000000-0005-0000-0000-0000CE340000}"/>
    <cellStyle name="SAPBEXstdItem 2 2 7 2" xfId="7666" xr:uid="{00000000-0005-0000-0000-0000CF340000}"/>
    <cellStyle name="SAPBEXstdItem 2 2 7 2 2" xfId="13253" xr:uid="{00000000-0005-0000-0000-0000D0340000}"/>
    <cellStyle name="SAPBEXstdItem 2 2 7 3" xfId="7484" xr:uid="{00000000-0005-0000-0000-0000D1340000}"/>
    <cellStyle name="SAPBEXstdItem 2 2 7 3 2" xfId="13080" xr:uid="{00000000-0005-0000-0000-0000D2340000}"/>
    <cellStyle name="SAPBEXstdItem 2 2 7 4" xfId="11219" xr:uid="{00000000-0005-0000-0000-0000D3340000}"/>
    <cellStyle name="SAPBEXstdItem 2 3" xfId="3446" xr:uid="{00000000-0005-0000-0000-0000D4340000}"/>
    <cellStyle name="SAPBEXstdItem 2 3 2" xfId="3803" xr:uid="{00000000-0005-0000-0000-0000D5340000}"/>
    <cellStyle name="SAPBEXstdItem 2 3 2 2" xfId="6177" xr:uid="{00000000-0005-0000-0000-0000D6340000}"/>
    <cellStyle name="SAPBEXstdItem 2 3 2 2 2" xfId="7073" xr:uid="{00000000-0005-0000-0000-0000D7340000}"/>
    <cellStyle name="SAPBEXstdItem 2 3 2 2 2 2" xfId="9318" xr:uid="{00000000-0005-0000-0000-0000D8340000}"/>
    <cellStyle name="SAPBEXstdItem 2 3 2 2 2 2 2" xfId="14905" xr:uid="{00000000-0005-0000-0000-0000D9340000}"/>
    <cellStyle name="SAPBEXstdItem 2 3 2 2 2 3" xfId="10988" xr:uid="{00000000-0005-0000-0000-0000DA340000}"/>
    <cellStyle name="SAPBEXstdItem 2 3 2 2 2 3 2" xfId="16575" xr:uid="{00000000-0005-0000-0000-0000DB340000}"/>
    <cellStyle name="SAPBEXstdItem 2 3 2 2 2 4" xfId="12867" xr:uid="{00000000-0005-0000-0000-0000DC340000}"/>
    <cellStyle name="SAPBEXstdItem 2 3 2 2 3" xfId="8425" xr:uid="{00000000-0005-0000-0000-0000DD340000}"/>
    <cellStyle name="SAPBEXstdItem 2 3 2 2 3 2" xfId="14012" xr:uid="{00000000-0005-0000-0000-0000DE340000}"/>
    <cellStyle name="SAPBEXstdItem 2 3 2 2 4" xfId="10095" xr:uid="{00000000-0005-0000-0000-0000DF340000}"/>
    <cellStyle name="SAPBEXstdItem 2 3 2 2 4 2" xfId="15682" xr:uid="{00000000-0005-0000-0000-0000E0340000}"/>
    <cellStyle name="SAPBEXstdItem 2 3 2 2 5" xfId="11974" xr:uid="{00000000-0005-0000-0000-0000E1340000}"/>
    <cellStyle name="SAPBEXstdItem 2 3 2 3" xfId="6222" xr:uid="{00000000-0005-0000-0000-0000E2340000}"/>
    <cellStyle name="SAPBEXstdItem 2 3 2 3 2" xfId="7118" xr:uid="{00000000-0005-0000-0000-0000E3340000}"/>
    <cellStyle name="SAPBEXstdItem 2 3 2 3 2 2" xfId="9363" xr:uid="{00000000-0005-0000-0000-0000E4340000}"/>
    <cellStyle name="SAPBEXstdItem 2 3 2 3 2 2 2" xfId="14950" xr:uid="{00000000-0005-0000-0000-0000E5340000}"/>
    <cellStyle name="SAPBEXstdItem 2 3 2 3 2 3" xfId="11033" xr:uid="{00000000-0005-0000-0000-0000E6340000}"/>
    <cellStyle name="SAPBEXstdItem 2 3 2 3 2 3 2" xfId="16620" xr:uid="{00000000-0005-0000-0000-0000E7340000}"/>
    <cellStyle name="SAPBEXstdItem 2 3 2 3 2 4" xfId="12912" xr:uid="{00000000-0005-0000-0000-0000E8340000}"/>
    <cellStyle name="SAPBEXstdItem 2 3 2 3 3" xfId="8470" xr:uid="{00000000-0005-0000-0000-0000E9340000}"/>
    <cellStyle name="SAPBEXstdItem 2 3 2 3 3 2" xfId="14057" xr:uid="{00000000-0005-0000-0000-0000EA340000}"/>
    <cellStyle name="SAPBEXstdItem 2 3 2 3 4" xfId="10140" xr:uid="{00000000-0005-0000-0000-0000EB340000}"/>
    <cellStyle name="SAPBEXstdItem 2 3 2 3 4 2" xfId="15727" xr:uid="{00000000-0005-0000-0000-0000EC340000}"/>
    <cellStyle name="SAPBEXstdItem 2 3 2 3 5" xfId="12019" xr:uid="{00000000-0005-0000-0000-0000ED340000}"/>
    <cellStyle name="SAPBEXstdItem 2 3 2 4" xfId="6265" xr:uid="{00000000-0005-0000-0000-0000EE340000}"/>
    <cellStyle name="SAPBEXstdItem 2 3 2 4 2" xfId="7161" xr:uid="{00000000-0005-0000-0000-0000EF340000}"/>
    <cellStyle name="SAPBEXstdItem 2 3 2 4 2 2" xfId="9406" xr:uid="{00000000-0005-0000-0000-0000F0340000}"/>
    <cellStyle name="SAPBEXstdItem 2 3 2 4 2 2 2" xfId="14993" xr:uid="{00000000-0005-0000-0000-0000F1340000}"/>
    <cellStyle name="SAPBEXstdItem 2 3 2 4 2 3" xfId="11076" xr:uid="{00000000-0005-0000-0000-0000F2340000}"/>
    <cellStyle name="SAPBEXstdItem 2 3 2 4 2 3 2" xfId="16663" xr:uid="{00000000-0005-0000-0000-0000F3340000}"/>
    <cellStyle name="SAPBEXstdItem 2 3 2 4 2 4" xfId="12955" xr:uid="{00000000-0005-0000-0000-0000F4340000}"/>
    <cellStyle name="SAPBEXstdItem 2 3 2 4 3" xfId="8513" xr:uid="{00000000-0005-0000-0000-0000F5340000}"/>
    <cellStyle name="SAPBEXstdItem 2 3 2 4 3 2" xfId="14100" xr:uid="{00000000-0005-0000-0000-0000F6340000}"/>
    <cellStyle name="SAPBEXstdItem 2 3 2 4 4" xfId="10183" xr:uid="{00000000-0005-0000-0000-0000F7340000}"/>
    <cellStyle name="SAPBEXstdItem 2 3 2 4 4 2" xfId="15770" xr:uid="{00000000-0005-0000-0000-0000F8340000}"/>
    <cellStyle name="SAPBEXstdItem 2 3 2 4 5" xfId="12062" xr:uid="{00000000-0005-0000-0000-0000F9340000}"/>
    <cellStyle name="SAPBEXstdItem 2 3 2 5" xfId="6296" xr:uid="{00000000-0005-0000-0000-0000FA340000}"/>
    <cellStyle name="SAPBEXstdItem 2 3 2 5 2" xfId="7192" xr:uid="{00000000-0005-0000-0000-0000FB340000}"/>
    <cellStyle name="SAPBEXstdItem 2 3 2 5 2 2" xfId="9437" xr:uid="{00000000-0005-0000-0000-0000FC340000}"/>
    <cellStyle name="SAPBEXstdItem 2 3 2 5 2 2 2" xfId="15024" xr:uid="{00000000-0005-0000-0000-0000FD340000}"/>
    <cellStyle name="SAPBEXstdItem 2 3 2 5 2 3" xfId="11107" xr:uid="{00000000-0005-0000-0000-0000FE340000}"/>
    <cellStyle name="SAPBEXstdItem 2 3 2 5 2 3 2" xfId="16694" xr:uid="{00000000-0005-0000-0000-0000FF340000}"/>
    <cellStyle name="SAPBEXstdItem 2 3 2 5 2 4" xfId="12986" xr:uid="{00000000-0005-0000-0000-000000350000}"/>
    <cellStyle name="SAPBEXstdItem 2 3 2 5 3" xfId="8544" xr:uid="{00000000-0005-0000-0000-000001350000}"/>
    <cellStyle name="SAPBEXstdItem 2 3 2 5 3 2" xfId="14131" xr:uid="{00000000-0005-0000-0000-000002350000}"/>
    <cellStyle name="SAPBEXstdItem 2 3 2 5 4" xfId="10214" xr:uid="{00000000-0005-0000-0000-000003350000}"/>
    <cellStyle name="SAPBEXstdItem 2 3 2 5 4 2" xfId="15801" xr:uid="{00000000-0005-0000-0000-000004350000}"/>
    <cellStyle name="SAPBEXstdItem 2 3 2 5 5" xfId="12093" xr:uid="{00000000-0005-0000-0000-000005350000}"/>
    <cellStyle name="SAPBEXstdItem 2 3 2 6" xfId="5442" xr:uid="{00000000-0005-0000-0000-000006350000}"/>
    <cellStyle name="SAPBEXstdItem 2 3 2 6 2" xfId="6362" xr:uid="{00000000-0005-0000-0000-000007350000}"/>
    <cellStyle name="SAPBEXstdItem 2 3 2 6 2 2" xfId="8607" xr:uid="{00000000-0005-0000-0000-000008350000}"/>
    <cellStyle name="SAPBEXstdItem 2 3 2 6 2 2 2" xfId="14194" xr:uid="{00000000-0005-0000-0000-000009350000}"/>
    <cellStyle name="SAPBEXstdItem 2 3 2 6 2 3" xfId="10277" xr:uid="{00000000-0005-0000-0000-00000A350000}"/>
    <cellStyle name="SAPBEXstdItem 2 3 2 6 2 3 2" xfId="15864" xr:uid="{00000000-0005-0000-0000-00000B350000}"/>
    <cellStyle name="SAPBEXstdItem 2 3 2 6 2 4" xfId="12156" xr:uid="{00000000-0005-0000-0000-00000C350000}"/>
    <cellStyle name="SAPBEXstdItem 2 3 2 6 3" xfId="7714" xr:uid="{00000000-0005-0000-0000-00000D350000}"/>
    <cellStyle name="SAPBEXstdItem 2 3 2 6 3 2" xfId="13301" xr:uid="{00000000-0005-0000-0000-00000E350000}"/>
    <cellStyle name="SAPBEXstdItem 2 3 2 6 4" xfId="7461" xr:uid="{00000000-0005-0000-0000-00000F350000}"/>
    <cellStyle name="SAPBEXstdItem 2 3 2 6 4 2" xfId="13057" xr:uid="{00000000-0005-0000-0000-000010350000}"/>
    <cellStyle name="SAPBEXstdItem 2 3 2 6 5" xfId="11267" xr:uid="{00000000-0005-0000-0000-000011350000}"/>
    <cellStyle name="SAPBEXstdItem 2 3 2 7" xfId="5404" xr:uid="{00000000-0005-0000-0000-000012350000}"/>
    <cellStyle name="SAPBEXstdItem 2 3 2 7 2" xfId="7679" xr:uid="{00000000-0005-0000-0000-000013350000}"/>
    <cellStyle name="SAPBEXstdItem 2 3 2 7 2 2" xfId="13266" xr:uid="{00000000-0005-0000-0000-000014350000}"/>
    <cellStyle name="SAPBEXstdItem 2 3 2 7 3" xfId="9473" xr:uid="{00000000-0005-0000-0000-000015350000}"/>
    <cellStyle name="SAPBEXstdItem 2 3 2 7 3 2" xfId="15060" xr:uid="{00000000-0005-0000-0000-000016350000}"/>
    <cellStyle name="SAPBEXstdItem 2 3 2 7 4" xfId="11232" xr:uid="{00000000-0005-0000-0000-000017350000}"/>
    <cellStyle name="SAPBEXstdItem 2 3 3" xfId="6087" xr:uid="{00000000-0005-0000-0000-000018350000}"/>
    <cellStyle name="SAPBEXstdItem 2 3 3 2" xfId="6985" xr:uid="{00000000-0005-0000-0000-000019350000}"/>
    <cellStyle name="SAPBEXstdItem 2 3 3 2 2" xfId="9230" xr:uid="{00000000-0005-0000-0000-00001A350000}"/>
    <cellStyle name="SAPBEXstdItem 2 3 3 2 2 2" xfId="14817" xr:uid="{00000000-0005-0000-0000-00001B350000}"/>
    <cellStyle name="SAPBEXstdItem 2 3 3 2 3" xfId="10900" xr:uid="{00000000-0005-0000-0000-00001C350000}"/>
    <cellStyle name="SAPBEXstdItem 2 3 3 2 3 2" xfId="16487" xr:uid="{00000000-0005-0000-0000-00001D350000}"/>
    <cellStyle name="SAPBEXstdItem 2 3 3 2 4" xfId="12779" xr:uid="{00000000-0005-0000-0000-00001E350000}"/>
    <cellStyle name="SAPBEXstdItem 2 3 3 3" xfId="8337" xr:uid="{00000000-0005-0000-0000-00001F350000}"/>
    <cellStyle name="SAPBEXstdItem 2 3 3 3 2" xfId="13924" xr:uid="{00000000-0005-0000-0000-000020350000}"/>
    <cellStyle name="SAPBEXstdItem 2 3 3 4" xfId="10007" xr:uid="{00000000-0005-0000-0000-000021350000}"/>
    <cellStyle name="SAPBEXstdItem 2 3 3 4 2" xfId="15594" xr:uid="{00000000-0005-0000-0000-000022350000}"/>
    <cellStyle name="SAPBEXstdItem 2 3 3 5" xfId="11886" xr:uid="{00000000-0005-0000-0000-000023350000}"/>
    <cellStyle name="SAPBEXstdItem 2 3 4" xfId="5914" xr:uid="{00000000-0005-0000-0000-000024350000}"/>
    <cellStyle name="SAPBEXstdItem 2 3 4 2" xfId="6817" xr:uid="{00000000-0005-0000-0000-000025350000}"/>
    <cellStyle name="SAPBEXstdItem 2 3 4 2 2" xfId="9062" xr:uid="{00000000-0005-0000-0000-000026350000}"/>
    <cellStyle name="SAPBEXstdItem 2 3 4 2 2 2" xfId="14649" xr:uid="{00000000-0005-0000-0000-000027350000}"/>
    <cellStyle name="SAPBEXstdItem 2 3 4 2 3" xfId="10732" xr:uid="{00000000-0005-0000-0000-000028350000}"/>
    <cellStyle name="SAPBEXstdItem 2 3 4 2 3 2" xfId="16319" xr:uid="{00000000-0005-0000-0000-000029350000}"/>
    <cellStyle name="SAPBEXstdItem 2 3 4 2 4" xfId="12611" xr:uid="{00000000-0005-0000-0000-00002A350000}"/>
    <cellStyle name="SAPBEXstdItem 2 3 4 3" xfId="8169" xr:uid="{00000000-0005-0000-0000-00002B350000}"/>
    <cellStyle name="SAPBEXstdItem 2 3 4 3 2" xfId="13756" xr:uid="{00000000-0005-0000-0000-00002C350000}"/>
    <cellStyle name="SAPBEXstdItem 2 3 4 4" xfId="9839" xr:uid="{00000000-0005-0000-0000-00002D350000}"/>
    <cellStyle name="SAPBEXstdItem 2 3 4 4 2" xfId="15426" xr:uid="{00000000-0005-0000-0000-00002E350000}"/>
    <cellStyle name="SAPBEXstdItem 2 3 4 5" xfId="11718" xr:uid="{00000000-0005-0000-0000-00002F350000}"/>
    <cellStyle name="SAPBEXstdItem 2 3 5" xfId="5992" xr:uid="{00000000-0005-0000-0000-000030350000}"/>
    <cellStyle name="SAPBEXstdItem 2 3 5 2" xfId="6892" xr:uid="{00000000-0005-0000-0000-000031350000}"/>
    <cellStyle name="SAPBEXstdItem 2 3 5 2 2" xfId="9137" xr:uid="{00000000-0005-0000-0000-000032350000}"/>
    <cellStyle name="SAPBEXstdItem 2 3 5 2 2 2" xfId="14724" xr:uid="{00000000-0005-0000-0000-000033350000}"/>
    <cellStyle name="SAPBEXstdItem 2 3 5 2 3" xfId="10807" xr:uid="{00000000-0005-0000-0000-000034350000}"/>
    <cellStyle name="SAPBEXstdItem 2 3 5 2 3 2" xfId="16394" xr:uid="{00000000-0005-0000-0000-000035350000}"/>
    <cellStyle name="SAPBEXstdItem 2 3 5 2 4" xfId="12686" xr:uid="{00000000-0005-0000-0000-000036350000}"/>
    <cellStyle name="SAPBEXstdItem 2 3 5 3" xfId="8244" xr:uid="{00000000-0005-0000-0000-000037350000}"/>
    <cellStyle name="SAPBEXstdItem 2 3 5 3 2" xfId="13831" xr:uid="{00000000-0005-0000-0000-000038350000}"/>
    <cellStyle name="SAPBEXstdItem 2 3 5 4" xfId="9914" xr:uid="{00000000-0005-0000-0000-000039350000}"/>
    <cellStyle name="SAPBEXstdItem 2 3 5 4 2" xfId="15501" xr:uid="{00000000-0005-0000-0000-00003A350000}"/>
    <cellStyle name="SAPBEXstdItem 2 3 5 5" xfId="11793" xr:uid="{00000000-0005-0000-0000-00003B350000}"/>
    <cellStyle name="SAPBEXstdItem 2 3 6" xfId="5506" xr:uid="{00000000-0005-0000-0000-00003C350000}"/>
    <cellStyle name="SAPBEXstdItem 2 3 6 2" xfId="6425" xr:uid="{00000000-0005-0000-0000-00003D350000}"/>
    <cellStyle name="SAPBEXstdItem 2 3 6 2 2" xfId="8670" xr:uid="{00000000-0005-0000-0000-00003E350000}"/>
    <cellStyle name="SAPBEXstdItem 2 3 6 2 2 2" xfId="14257" xr:uid="{00000000-0005-0000-0000-00003F350000}"/>
    <cellStyle name="SAPBEXstdItem 2 3 6 2 3" xfId="10340" xr:uid="{00000000-0005-0000-0000-000040350000}"/>
    <cellStyle name="SAPBEXstdItem 2 3 6 2 3 2" xfId="15927" xr:uid="{00000000-0005-0000-0000-000041350000}"/>
    <cellStyle name="SAPBEXstdItem 2 3 6 2 4" xfId="12219" xr:uid="{00000000-0005-0000-0000-000042350000}"/>
    <cellStyle name="SAPBEXstdItem 2 3 6 3" xfId="7777" xr:uid="{00000000-0005-0000-0000-000043350000}"/>
    <cellStyle name="SAPBEXstdItem 2 3 6 3 2" xfId="13364" xr:uid="{00000000-0005-0000-0000-000044350000}"/>
    <cellStyle name="SAPBEXstdItem 2 3 6 4" xfId="429" xr:uid="{00000000-0005-0000-0000-000045350000}"/>
    <cellStyle name="SAPBEXstdItem 2 3 6 4 2" xfId="11141" xr:uid="{00000000-0005-0000-0000-000046350000}"/>
    <cellStyle name="SAPBEXstdItem 2 3 6 5" xfId="11330" xr:uid="{00000000-0005-0000-0000-000047350000}"/>
    <cellStyle name="SAPBEXstdItem 2 3 7" xfId="5629" xr:uid="{00000000-0005-0000-0000-000048350000}"/>
    <cellStyle name="SAPBEXstdItem 2 3 7 2" xfId="6543" xr:uid="{00000000-0005-0000-0000-000049350000}"/>
    <cellStyle name="SAPBEXstdItem 2 3 7 2 2" xfId="8788" xr:uid="{00000000-0005-0000-0000-00004A350000}"/>
    <cellStyle name="SAPBEXstdItem 2 3 7 2 2 2" xfId="14375" xr:uid="{00000000-0005-0000-0000-00004B350000}"/>
    <cellStyle name="SAPBEXstdItem 2 3 7 2 3" xfId="10458" xr:uid="{00000000-0005-0000-0000-00004C350000}"/>
    <cellStyle name="SAPBEXstdItem 2 3 7 2 3 2" xfId="16045" xr:uid="{00000000-0005-0000-0000-00004D350000}"/>
    <cellStyle name="SAPBEXstdItem 2 3 7 2 4" xfId="12337" xr:uid="{00000000-0005-0000-0000-00004E350000}"/>
    <cellStyle name="SAPBEXstdItem 2 3 7 3" xfId="7895" xr:uid="{00000000-0005-0000-0000-00004F350000}"/>
    <cellStyle name="SAPBEXstdItem 2 3 7 3 2" xfId="13482" xr:uid="{00000000-0005-0000-0000-000050350000}"/>
    <cellStyle name="SAPBEXstdItem 2 3 7 4" xfId="9565" xr:uid="{00000000-0005-0000-0000-000051350000}"/>
    <cellStyle name="SAPBEXstdItem 2 3 7 4 2" xfId="15152" xr:uid="{00000000-0005-0000-0000-000052350000}"/>
    <cellStyle name="SAPBEXstdItem 2 3 7 5" xfId="11446" xr:uid="{00000000-0005-0000-0000-000053350000}"/>
    <cellStyle name="SAPBEXstdItem 2 3 8" xfId="5336" xr:uid="{00000000-0005-0000-0000-000054350000}"/>
    <cellStyle name="SAPBEXstdItem 2 3 8 2" xfId="7667" xr:uid="{00000000-0005-0000-0000-000055350000}"/>
    <cellStyle name="SAPBEXstdItem 2 3 8 2 2" xfId="13254" xr:uid="{00000000-0005-0000-0000-000056350000}"/>
    <cellStyle name="SAPBEXstdItem 2 3 8 3" xfId="7620" xr:uid="{00000000-0005-0000-0000-000057350000}"/>
    <cellStyle name="SAPBEXstdItem 2 3 8 3 2" xfId="13209" xr:uid="{00000000-0005-0000-0000-000058350000}"/>
    <cellStyle name="SAPBEXstdItem 2 3 8 4" xfId="11220" xr:uid="{00000000-0005-0000-0000-000059350000}"/>
    <cellStyle name="SAPBEXstdItem 2 4" xfId="5656" xr:uid="{00000000-0005-0000-0000-00005A350000}"/>
    <cellStyle name="SAPBEXstdItem 2 4 2" xfId="6570" xr:uid="{00000000-0005-0000-0000-00005B350000}"/>
    <cellStyle name="SAPBEXstdItem 2 4 2 2" xfId="8815" xr:uid="{00000000-0005-0000-0000-00005C350000}"/>
    <cellStyle name="SAPBEXstdItem 2 4 2 2 2" xfId="14402" xr:uid="{00000000-0005-0000-0000-00005D350000}"/>
    <cellStyle name="SAPBEXstdItem 2 4 2 3" xfId="10485" xr:uid="{00000000-0005-0000-0000-00005E350000}"/>
    <cellStyle name="SAPBEXstdItem 2 4 2 3 2" xfId="16072" xr:uid="{00000000-0005-0000-0000-00005F350000}"/>
    <cellStyle name="SAPBEXstdItem 2 4 2 4" xfId="12364" xr:uid="{00000000-0005-0000-0000-000060350000}"/>
    <cellStyle name="SAPBEXstdItem 2 4 3" xfId="7922" xr:uid="{00000000-0005-0000-0000-000061350000}"/>
    <cellStyle name="SAPBEXstdItem 2 4 3 2" xfId="13509" xr:uid="{00000000-0005-0000-0000-000062350000}"/>
    <cellStyle name="SAPBEXstdItem 2 4 4" xfId="9592" xr:uid="{00000000-0005-0000-0000-000063350000}"/>
    <cellStyle name="SAPBEXstdItem 2 4 4 2" xfId="15179" xr:uid="{00000000-0005-0000-0000-000064350000}"/>
    <cellStyle name="SAPBEXstdItem 2 4 5" xfId="11473" xr:uid="{00000000-0005-0000-0000-000065350000}"/>
    <cellStyle name="SAPBEXstdItem 2 5" xfId="6148" xr:uid="{00000000-0005-0000-0000-000066350000}"/>
    <cellStyle name="SAPBEXstdItem 2 5 2" xfId="7046" xr:uid="{00000000-0005-0000-0000-000067350000}"/>
    <cellStyle name="SAPBEXstdItem 2 5 2 2" xfId="9291" xr:uid="{00000000-0005-0000-0000-000068350000}"/>
    <cellStyle name="SAPBEXstdItem 2 5 2 2 2" xfId="14878" xr:uid="{00000000-0005-0000-0000-000069350000}"/>
    <cellStyle name="SAPBEXstdItem 2 5 2 3" xfId="10961" xr:uid="{00000000-0005-0000-0000-00006A350000}"/>
    <cellStyle name="SAPBEXstdItem 2 5 2 3 2" xfId="16548" xr:uid="{00000000-0005-0000-0000-00006B350000}"/>
    <cellStyle name="SAPBEXstdItem 2 5 2 4" xfId="12840" xr:uid="{00000000-0005-0000-0000-00006C350000}"/>
    <cellStyle name="SAPBEXstdItem 2 5 3" xfId="8398" xr:uid="{00000000-0005-0000-0000-00006D350000}"/>
    <cellStyle name="SAPBEXstdItem 2 5 3 2" xfId="13985" xr:uid="{00000000-0005-0000-0000-00006E350000}"/>
    <cellStyle name="SAPBEXstdItem 2 5 4" xfId="10068" xr:uid="{00000000-0005-0000-0000-00006F350000}"/>
    <cellStyle name="SAPBEXstdItem 2 5 4 2" xfId="15655" xr:uid="{00000000-0005-0000-0000-000070350000}"/>
    <cellStyle name="SAPBEXstdItem 2 5 5" xfId="11947" xr:uid="{00000000-0005-0000-0000-000071350000}"/>
    <cellStyle name="SAPBEXstdItem 2 6" xfId="6195" xr:uid="{00000000-0005-0000-0000-000072350000}"/>
    <cellStyle name="SAPBEXstdItem 2 6 2" xfId="7091" xr:uid="{00000000-0005-0000-0000-000073350000}"/>
    <cellStyle name="SAPBEXstdItem 2 6 2 2" xfId="9336" xr:uid="{00000000-0005-0000-0000-000074350000}"/>
    <cellStyle name="SAPBEXstdItem 2 6 2 2 2" xfId="14923" xr:uid="{00000000-0005-0000-0000-000075350000}"/>
    <cellStyle name="SAPBEXstdItem 2 6 2 3" xfId="11006" xr:uid="{00000000-0005-0000-0000-000076350000}"/>
    <cellStyle name="SAPBEXstdItem 2 6 2 3 2" xfId="16593" xr:uid="{00000000-0005-0000-0000-000077350000}"/>
    <cellStyle name="SAPBEXstdItem 2 6 2 4" xfId="12885" xr:uid="{00000000-0005-0000-0000-000078350000}"/>
    <cellStyle name="SAPBEXstdItem 2 6 3" xfId="8443" xr:uid="{00000000-0005-0000-0000-000079350000}"/>
    <cellStyle name="SAPBEXstdItem 2 6 3 2" xfId="14030" xr:uid="{00000000-0005-0000-0000-00007A350000}"/>
    <cellStyle name="SAPBEXstdItem 2 6 4" xfId="10113" xr:uid="{00000000-0005-0000-0000-00007B350000}"/>
    <cellStyle name="SAPBEXstdItem 2 6 4 2" xfId="15700" xr:uid="{00000000-0005-0000-0000-00007C350000}"/>
    <cellStyle name="SAPBEXstdItem 2 6 5" xfId="11992" xr:uid="{00000000-0005-0000-0000-00007D350000}"/>
    <cellStyle name="SAPBEXstdItem 2 7" xfId="6243" xr:uid="{00000000-0005-0000-0000-00007E350000}"/>
    <cellStyle name="SAPBEXstdItem 2 7 2" xfId="7139" xr:uid="{00000000-0005-0000-0000-00007F350000}"/>
    <cellStyle name="SAPBEXstdItem 2 7 2 2" xfId="9384" xr:uid="{00000000-0005-0000-0000-000080350000}"/>
    <cellStyle name="SAPBEXstdItem 2 7 2 2 2" xfId="14971" xr:uid="{00000000-0005-0000-0000-000081350000}"/>
    <cellStyle name="SAPBEXstdItem 2 7 2 3" xfId="11054" xr:uid="{00000000-0005-0000-0000-000082350000}"/>
    <cellStyle name="SAPBEXstdItem 2 7 2 3 2" xfId="16641" xr:uid="{00000000-0005-0000-0000-000083350000}"/>
    <cellStyle name="SAPBEXstdItem 2 7 2 4" xfId="12933" xr:uid="{00000000-0005-0000-0000-000084350000}"/>
    <cellStyle name="SAPBEXstdItem 2 7 3" xfId="8491" xr:uid="{00000000-0005-0000-0000-000085350000}"/>
    <cellStyle name="SAPBEXstdItem 2 7 3 2" xfId="14078" xr:uid="{00000000-0005-0000-0000-000086350000}"/>
    <cellStyle name="SAPBEXstdItem 2 7 4" xfId="10161" xr:uid="{00000000-0005-0000-0000-000087350000}"/>
    <cellStyle name="SAPBEXstdItem 2 7 4 2" xfId="15748" xr:uid="{00000000-0005-0000-0000-000088350000}"/>
    <cellStyle name="SAPBEXstdItem 2 7 5" xfId="12040" xr:uid="{00000000-0005-0000-0000-000089350000}"/>
    <cellStyle name="SAPBEXstdItem 2 8" xfId="5970" xr:uid="{00000000-0005-0000-0000-00008A350000}"/>
    <cellStyle name="SAPBEXstdItem 2 8 2" xfId="6872" xr:uid="{00000000-0005-0000-0000-00008B350000}"/>
    <cellStyle name="SAPBEXstdItem 2 8 2 2" xfId="9117" xr:uid="{00000000-0005-0000-0000-00008C350000}"/>
    <cellStyle name="SAPBEXstdItem 2 8 2 2 2" xfId="14704" xr:uid="{00000000-0005-0000-0000-00008D350000}"/>
    <cellStyle name="SAPBEXstdItem 2 8 2 3" xfId="10787" xr:uid="{00000000-0005-0000-0000-00008E350000}"/>
    <cellStyle name="SAPBEXstdItem 2 8 2 3 2" xfId="16374" xr:uid="{00000000-0005-0000-0000-00008F350000}"/>
    <cellStyle name="SAPBEXstdItem 2 8 2 4" xfId="12666" xr:uid="{00000000-0005-0000-0000-000090350000}"/>
    <cellStyle name="SAPBEXstdItem 2 8 3" xfId="8224" xr:uid="{00000000-0005-0000-0000-000091350000}"/>
    <cellStyle name="SAPBEXstdItem 2 8 3 2" xfId="13811" xr:uid="{00000000-0005-0000-0000-000092350000}"/>
    <cellStyle name="SAPBEXstdItem 2 8 4" xfId="9894" xr:uid="{00000000-0005-0000-0000-000093350000}"/>
    <cellStyle name="SAPBEXstdItem 2 8 4 2" xfId="15481" xr:uid="{00000000-0005-0000-0000-000094350000}"/>
    <cellStyle name="SAPBEXstdItem 2 8 5" xfId="11773" xr:uid="{00000000-0005-0000-0000-000095350000}"/>
    <cellStyle name="SAPBEXstdItem 2 9" xfId="4600" xr:uid="{00000000-0005-0000-0000-000096350000}"/>
    <cellStyle name="SAPBEXstdItem 2 9 2" xfId="7573" xr:uid="{00000000-0005-0000-0000-000097350000}"/>
    <cellStyle name="SAPBEXstdItem 2 9 2 2" xfId="13166" xr:uid="{00000000-0005-0000-0000-000098350000}"/>
    <cellStyle name="SAPBEXstdItem 2 9 3" xfId="7597" xr:uid="{00000000-0005-0000-0000-000099350000}"/>
    <cellStyle name="SAPBEXstdItem 2 9 3 2" xfId="13188" xr:uid="{00000000-0005-0000-0000-00009A350000}"/>
    <cellStyle name="SAPBEXstdItem 2 9 4" xfId="11196" xr:uid="{00000000-0005-0000-0000-00009B350000}"/>
    <cellStyle name="SAPBEXstdItem 3" xfId="3447" xr:uid="{00000000-0005-0000-0000-00009C350000}"/>
    <cellStyle name="SAPBEXstdItem 3 2" xfId="3448" xr:uid="{00000000-0005-0000-0000-00009D350000}"/>
    <cellStyle name="SAPBEXstdItem 3 2 2" xfId="6089" xr:uid="{00000000-0005-0000-0000-00009E350000}"/>
    <cellStyle name="SAPBEXstdItem 3 2 2 2" xfId="6987" xr:uid="{00000000-0005-0000-0000-00009F350000}"/>
    <cellStyle name="SAPBEXstdItem 3 2 2 2 2" xfId="9232" xr:uid="{00000000-0005-0000-0000-0000A0350000}"/>
    <cellStyle name="SAPBEXstdItem 3 2 2 2 2 2" xfId="14819" xr:uid="{00000000-0005-0000-0000-0000A1350000}"/>
    <cellStyle name="SAPBEXstdItem 3 2 2 2 3" xfId="10902" xr:uid="{00000000-0005-0000-0000-0000A2350000}"/>
    <cellStyle name="SAPBEXstdItem 3 2 2 2 3 2" xfId="16489" xr:uid="{00000000-0005-0000-0000-0000A3350000}"/>
    <cellStyle name="SAPBEXstdItem 3 2 2 2 4" xfId="12781" xr:uid="{00000000-0005-0000-0000-0000A4350000}"/>
    <cellStyle name="SAPBEXstdItem 3 2 2 3" xfId="8339" xr:uid="{00000000-0005-0000-0000-0000A5350000}"/>
    <cellStyle name="SAPBEXstdItem 3 2 2 3 2" xfId="13926" xr:uid="{00000000-0005-0000-0000-0000A6350000}"/>
    <cellStyle name="SAPBEXstdItem 3 2 2 4" xfId="10009" xr:uid="{00000000-0005-0000-0000-0000A7350000}"/>
    <cellStyle name="SAPBEXstdItem 3 2 2 4 2" xfId="15596" xr:uid="{00000000-0005-0000-0000-0000A8350000}"/>
    <cellStyle name="SAPBEXstdItem 3 2 2 5" xfId="11888" xr:uid="{00000000-0005-0000-0000-0000A9350000}"/>
    <cellStyle name="SAPBEXstdItem 3 2 3" xfId="5825" xr:uid="{00000000-0005-0000-0000-0000AA350000}"/>
    <cellStyle name="SAPBEXstdItem 3 2 3 2" xfId="6732" xr:uid="{00000000-0005-0000-0000-0000AB350000}"/>
    <cellStyle name="SAPBEXstdItem 3 2 3 2 2" xfId="8977" xr:uid="{00000000-0005-0000-0000-0000AC350000}"/>
    <cellStyle name="SAPBEXstdItem 3 2 3 2 2 2" xfId="14564" xr:uid="{00000000-0005-0000-0000-0000AD350000}"/>
    <cellStyle name="SAPBEXstdItem 3 2 3 2 3" xfId="10647" xr:uid="{00000000-0005-0000-0000-0000AE350000}"/>
    <cellStyle name="SAPBEXstdItem 3 2 3 2 3 2" xfId="16234" xr:uid="{00000000-0005-0000-0000-0000AF350000}"/>
    <cellStyle name="SAPBEXstdItem 3 2 3 2 4" xfId="12526" xr:uid="{00000000-0005-0000-0000-0000B0350000}"/>
    <cellStyle name="SAPBEXstdItem 3 2 3 3" xfId="8084" xr:uid="{00000000-0005-0000-0000-0000B1350000}"/>
    <cellStyle name="SAPBEXstdItem 3 2 3 3 2" xfId="13671" xr:uid="{00000000-0005-0000-0000-0000B2350000}"/>
    <cellStyle name="SAPBEXstdItem 3 2 3 4" xfId="9754" xr:uid="{00000000-0005-0000-0000-0000B3350000}"/>
    <cellStyle name="SAPBEXstdItem 3 2 3 4 2" xfId="15341" xr:uid="{00000000-0005-0000-0000-0000B4350000}"/>
    <cellStyle name="SAPBEXstdItem 3 2 3 5" xfId="11633" xr:uid="{00000000-0005-0000-0000-0000B5350000}"/>
    <cellStyle name="SAPBEXstdItem 3 2 4" xfId="5456" xr:uid="{00000000-0005-0000-0000-0000B6350000}"/>
    <cellStyle name="SAPBEXstdItem 3 2 4 2" xfId="6376" xr:uid="{00000000-0005-0000-0000-0000B7350000}"/>
    <cellStyle name="SAPBEXstdItem 3 2 4 2 2" xfId="8621" xr:uid="{00000000-0005-0000-0000-0000B8350000}"/>
    <cellStyle name="SAPBEXstdItem 3 2 4 2 2 2" xfId="14208" xr:uid="{00000000-0005-0000-0000-0000B9350000}"/>
    <cellStyle name="SAPBEXstdItem 3 2 4 2 3" xfId="10291" xr:uid="{00000000-0005-0000-0000-0000BA350000}"/>
    <cellStyle name="SAPBEXstdItem 3 2 4 2 3 2" xfId="15878" xr:uid="{00000000-0005-0000-0000-0000BB350000}"/>
    <cellStyle name="SAPBEXstdItem 3 2 4 2 4" xfId="12170" xr:uid="{00000000-0005-0000-0000-0000BC350000}"/>
    <cellStyle name="SAPBEXstdItem 3 2 4 3" xfId="7728" xr:uid="{00000000-0005-0000-0000-0000BD350000}"/>
    <cellStyle name="SAPBEXstdItem 3 2 4 3 2" xfId="13315" xr:uid="{00000000-0005-0000-0000-0000BE350000}"/>
    <cellStyle name="SAPBEXstdItem 3 2 4 4" xfId="442" xr:uid="{00000000-0005-0000-0000-0000BF350000}"/>
    <cellStyle name="SAPBEXstdItem 3 2 4 4 2" xfId="11143" xr:uid="{00000000-0005-0000-0000-0000C0350000}"/>
    <cellStyle name="SAPBEXstdItem 3 2 4 5" xfId="11281" xr:uid="{00000000-0005-0000-0000-0000C1350000}"/>
    <cellStyle name="SAPBEXstdItem 3 2 5" xfId="5466" xr:uid="{00000000-0005-0000-0000-0000C2350000}"/>
    <cellStyle name="SAPBEXstdItem 3 2 5 2" xfId="6386" xr:uid="{00000000-0005-0000-0000-0000C3350000}"/>
    <cellStyle name="SAPBEXstdItem 3 2 5 2 2" xfId="8631" xr:uid="{00000000-0005-0000-0000-0000C4350000}"/>
    <cellStyle name="SAPBEXstdItem 3 2 5 2 2 2" xfId="14218" xr:uid="{00000000-0005-0000-0000-0000C5350000}"/>
    <cellStyle name="SAPBEXstdItem 3 2 5 2 3" xfId="10301" xr:uid="{00000000-0005-0000-0000-0000C6350000}"/>
    <cellStyle name="SAPBEXstdItem 3 2 5 2 3 2" xfId="15888" xr:uid="{00000000-0005-0000-0000-0000C7350000}"/>
    <cellStyle name="SAPBEXstdItem 3 2 5 2 4" xfId="12180" xr:uid="{00000000-0005-0000-0000-0000C8350000}"/>
    <cellStyle name="SAPBEXstdItem 3 2 5 3" xfId="7738" xr:uid="{00000000-0005-0000-0000-0000C9350000}"/>
    <cellStyle name="SAPBEXstdItem 3 2 5 3 2" xfId="13325" xr:uid="{00000000-0005-0000-0000-0000CA350000}"/>
    <cellStyle name="SAPBEXstdItem 3 2 5 4" xfId="7545" xr:uid="{00000000-0005-0000-0000-0000CB350000}"/>
    <cellStyle name="SAPBEXstdItem 3 2 5 4 2" xfId="13139" xr:uid="{00000000-0005-0000-0000-0000CC350000}"/>
    <cellStyle name="SAPBEXstdItem 3 2 5 5" xfId="11291" xr:uid="{00000000-0005-0000-0000-0000CD350000}"/>
    <cellStyle name="SAPBEXstdItem 3 2 6" xfId="6175" xr:uid="{00000000-0005-0000-0000-0000CE350000}"/>
    <cellStyle name="SAPBEXstdItem 3 2 6 2" xfId="7071" xr:uid="{00000000-0005-0000-0000-0000CF350000}"/>
    <cellStyle name="SAPBEXstdItem 3 2 6 2 2" xfId="9316" xr:uid="{00000000-0005-0000-0000-0000D0350000}"/>
    <cellStyle name="SAPBEXstdItem 3 2 6 2 2 2" xfId="14903" xr:uid="{00000000-0005-0000-0000-0000D1350000}"/>
    <cellStyle name="SAPBEXstdItem 3 2 6 2 3" xfId="10986" xr:uid="{00000000-0005-0000-0000-0000D2350000}"/>
    <cellStyle name="SAPBEXstdItem 3 2 6 2 3 2" xfId="16573" xr:uid="{00000000-0005-0000-0000-0000D3350000}"/>
    <cellStyle name="SAPBEXstdItem 3 2 6 2 4" xfId="12865" xr:uid="{00000000-0005-0000-0000-0000D4350000}"/>
    <cellStyle name="SAPBEXstdItem 3 2 6 3" xfId="8423" xr:uid="{00000000-0005-0000-0000-0000D5350000}"/>
    <cellStyle name="SAPBEXstdItem 3 2 6 3 2" xfId="14010" xr:uid="{00000000-0005-0000-0000-0000D6350000}"/>
    <cellStyle name="SAPBEXstdItem 3 2 6 4" xfId="10093" xr:uid="{00000000-0005-0000-0000-0000D7350000}"/>
    <cellStyle name="SAPBEXstdItem 3 2 6 4 2" xfId="15680" xr:uid="{00000000-0005-0000-0000-0000D8350000}"/>
    <cellStyle name="SAPBEXstdItem 3 2 6 5" xfId="11972" xr:uid="{00000000-0005-0000-0000-0000D9350000}"/>
    <cellStyle name="SAPBEXstdItem 3 2 7" xfId="5338" xr:uid="{00000000-0005-0000-0000-0000DA350000}"/>
    <cellStyle name="SAPBEXstdItem 3 2 7 2" xfId="7669" xr:uid="{00000000-0005-0000-0000-0000DB350000}"/>
    <cellStyle name="SAPBEXstdItem 3 2 7 2 2" xfId="13256" xr:uid="{00000000-0005-0000-0000-0000DC350000}"/>
    <cellStyle name="SAPBEXstdItem 3 2 7 3" xfId="7438" xr:uid="{00000000-0005-0000-0000-0000DD350000}"/>
    <cellStyle name="SAPBEXstdItem 3 2 7 3 2" xfId="13034" xr:uid="{00000000-0005-0000-0000-0000DE350000}"/>
    <cellStyle name="SAPBEXstdItem 3 2 7 4" xfId="11222" xr:uid="{00000000-0005-0000-0000-0000DF350000}"/>
    <cellStyle name="SAPBEXstdItem 3 3" xfId="6088" xr:uid="{00000000-0005-0000-0000-0000E0350000}"/>
    <cellStyle name="SAPBEXstdItem 3 3 2" xfId="6986" xr:uid="{00000000-0005-0000-0000-0000E1350000}"/>
    <cellStyle name="SAPBEXstdItem 3 3 2 2" xfId="9231" xr:uid="{00000000-0005-0000-0000-0000E2350000}"/>
    <cellStyle name="SAPBEXstdItem 3 3 2 2 2" xfId="14818" xr:uid="{00000000-0005-0000-0000-0000E3350000}"/>
    <cellStyle name="SAPBEXstdItem 3 3 2 3" xfId="10901" xr:uid="{00000000-0005-0000-0000-0000E4350000}"/>
    <cellStyle name="SAPBEXstdItem 3 3 2 3 2" xfId="16488" xr:uid="{00000000-0005-0000-0000-0000E5350000}"/>
    <cellStyle name="SAPBEXstdItem 3 3 2 4" xfId="12780" xr:uid="{00000000-0005-0000-0000-0000E6350000}"/>
    <cellStyle name="SAPBEXstdItem 3 3 3" xfId="8338" xr:uid="{00000000-0005-0000-0000-0000E7350000}"/>
    <cellStyle name="SAPBEXstdItem 3 3 3 2" xfId="13925" xr:uid="{00000000-0005-0000-0000-0000E8350000}"/>
    <cellStyle name="SAPBEXstdItem 3 3 4" xfId="10008" xr:uid="{00000000-0005-0000-0000-0000E9350000}"/>
    <cellStyle name="SAPBEXstdItem 3 3 4 2" xfId="15595" xr:uid="{00000000-0005-0000-0000-0000EA350000}"/>
    <cellStyle name="SAPBEXstdItem 3 3 5" xfId="11887" xr:uid="{00000000-0005-0000-0000-0000EB350000}"/>
    <cellStyle name="SAPBEXstdItem 3 4" xfId="5882" xr:uid="{00000000-0005-0000-0000-0000EC350000}"/>
    <cellStyle name="SAPBEXstdItem 3 4 2" xfId="6785" xr:uid="{00000000-0005-0000-0000-0000ED350000}"/>
    <cellStyle name="SAPBEXstdItem 3 4 2 2" xfId="9030" xr:uid="{00000000-0005-0000-0000-0000EE350000}"/>
    <cellStyle name="SAPBEXstdItem 3 4 2 2 2" xfId="14617" xr:uid="{00000000-0005-0000-0000-0000EF350000}"/>
    <cellStyle name="SAPBEXstdItem 3 4 2 3" xfId="10700" xr:uid="{00000000-0005-0000-0000-0000F0350000}"/>
    <cellStyle name="SAPBEXstdItem 3 4 2 3 2" xfId="16287" xr:uid="{00000000-0005-0000-0000-0000F1350000}"/>
    <cellStyle name="SAPBEXstdItem 3 4 2 4" xfId="12579" xr:uid="{00000000-0005-0000-0000-0000F2350000}"/>
    <cellStyle name="SAPBEXstdItem 3 4 3" xfId="8137" xr:uid="{00000000-0005-0000-0000-0000F3350000}"/>
    <cellStyle name="SAPBEXstdItem 3 4 3 2" xfId="13724" xr:uid="{00000000-0005-0000-0000-0000F4350000}"/>
    <cellStyle name="SAPBEXstdItem 3 4 4" xfId="9807" xr:uid="{00000000-0005-0000-0000-0000F5350000}"/>
    <cellStyle name="SAPBEXstdItem 3 4 4 2" xfId="15394" xr:uid="{00000000-0005-0000-0000-0000F6350000}"/>
    <cellStyle name="SAPBEXstdItem 3 4 5" xfId="11686" xr:uid="{00000000-0005-0000-0000-0000F7350000}"/>
    <cellStyle name="SAPBEXstdItem 3 5" xfId="5797" xr:uid="{00000000-0005-0000-0000-0000F8350000}"/>
    <cellStyle name="SAPBEXstdItem 3 5 2" xfId="6704" xr:uid="{00000000-0005-0000-0000-0000F9350000}"/>
    <cellStyle name="SAPBEXstdItem 3 5 2 2" xfId="8949" xr:uid="{00000000-0005-0000-0000-0000FA350000}"/>
    <cellStyle name="SAPBEXstdItem 3 5 2 2 2" xfId="14536" xr:uid="{00000000-0005-0000-0000-0000FB350000}"/>
    <cellStyle name="SAPBEXstdItem 3 5 2 3" xfId="10619" xr:uid="{00000000-0005-0000-0000-0000FC350000}"/>
    <cellStyle name="SAPBEXstdItem 3 5 2 3 2" xfId="16206" xr:uid="{00000000-0005-0000-0000-0000FD350000}"/>
    <cellStyle name="SAPBEXstdItem 3 5 2 4" xfId="12498" xr:uid="{00000000-0005-0000-0000-0000FE350000}"/>
    <cellStyle name="SAPBEXstdItem 3 5 3" xfId="8056" xr:uid="{00000000-0005-0000-0000-0000FF350000}"/>
    <cellStyle name="SAPBEXstdItem 3 5 3 2" xfId="13643" xr:uid="{00000000-0005-0000-0000-000000360000}"/>
    <cellStyle name="SAPBEXstdItem 3 5 4" xfId="9726" xr:uid="{00000000-0005-0000-0000-000001360000}"/>
    <cellStyle name="SAPBEXstdItem 3 5 4 2" xfId="15313" xr:uid="{00000000-0005-0000-0000-000002360000}"/>
    <cellStyle name="SAPBEXstdItem 3 5 5" xfId="11605" xr:uid="{00000000-0005-0000-0000-000003360000}"/>
    <cellStyle name="SAPBEXstdItem 3 6" xfId="5967" xr:uid="{00000000-0005-0000-0000-000004360000}"/>
    <cellStyle name="SAPBEXstdItem 3 6 2" xfId="6869" xr:uid="{00000000-0005-0000-0000-000005360000}"/>
    <cellStyle name="SAPBEXstdItem 3 6 2 2" xfId="9114" xr:uid="{00000000-0005-0000-0000-000006360000}"/>
    <cellStyle name="SAPBEXstdItem 3 6 2 2 2" xfId="14701" xr:uid="{00000000-0005-0000-0000-000007360000}"/>
    <cellStyle name="SAPBEXstdItem 3 6 2 3" xfId="10784" xr:uid="{00000000-0005-0000-0000-000008360000}"/>
    <cellStyle name="SAPBEXstdItem 3 6 2 3 2" xfId="16371" xr:uid="{00000000-0005-0000-0000-000009360000}"/>
    <cellStyle name="SAPBEXstdItem 3 6 2 4" xfId="12663" xr:uid="{00000000-0005-0000-0000-00000A360000}"/>
    <cellStyle name="SAPBEXstdItem 3 6 3" xfId="8221" xr:uid="{00000000-0005-0000-0000-00000B360000}"/>
    <cellStyle name="SAPBEXstdItem 3 6 3 2" xfId="13808" xr:uid="{00000000-0005-0000-0000-00000C360000}"/>
    <cellStyle name="SAPBEXstdItem 3 6 4" xfId="9891" xr:uid="{00000000-0005-0000-0000-00000D360000}"/>
    <cellStyle name="SAPBEXstdItem 3 6 4 2" xfId="15478" xr:uid="{00000000-0005-0000-0000-00000E360000}"/>
    <cellStyle name="SAPBEXstdItem 3 6 5" xfId="11770" xr:uid="{00000000-0005-0000-0000-00000F360000}"/>
    <cellStyle name="SAPBEXstdItem 3 7" xfId="5717" xr:uid="{00000000-0005-0000-0000-000010360000}"/>
    <cellStyle name="SAPBEXstdItem 3 7 2" xfId="6625" xr:uid="{00000000-0005-0000-0000-000011360000}"/>
    <cellStyle name="SAPBEXstdItem 3 7 2 2" xfId="8870" xr:uid="{00000000-0005-0000-0000-000012360000}"/>
    <cellStyle name="SAPBEXstdItem 3 7 2 2 2" xfId="14457" xr:uid="{00000000-0005-0000-0000-000013360000}"/>
    <cellStyle name="SAPBEXstdItem 3 7 2 3" xfId="10540" xr:uid="{00000000-0005-0000-0000-000014360000}"/>
    <cellStyle name="SAPBEXstdItem 3 7 2 3 2" xfId="16127" xr:uid="{00000000-0005-0000-0000-000015360000}"/>
    <cellStyle name="SAPBEXstdItem 3 7 2 4" xfId="12419" xr:uid="{00000000-0005-0000-0000-000016360000}"/>
    <cellStyle name="SAPBEXstdItem 3 7 3" xfId="7977" xr:uid="{00000000-0005-0000-0000-000017360000}"/>
    <cellStyle name="SAPBEXstdItem 3 7 3 2" xfId="13564" xr:uid="{00000000-0005-0000-0000-000018360000}"/>
    <cellStyle name="SAPBEXstdItem 3 7 4" xfId="9647" xr:uid="{00000000-0005-0000-0000-000019360000}"/>
    <cellStyle name="SAPBEXstdItem 3 7 4 2" xfId="15234" xr:uid="{00000000-0005-0000-0000-00001A360000}"/>
    <cellStyle name="SAPBEXstdItem 3 7 5" xfId="11526" xr:uid="{00000000-0005-0000-0000-00001B360000}"/>
    <cellStyle name="SAPBEXstdItem 3 8" xfId="5337" xr:uid="{00000000-0005-0000-0000-00001C360000}"/>
    <cellStyle name="SAPBEXstdItem 3 8 2" xfId="7668" xr:uid="{00000000-0005-0000-0000-00001D360000}"/>
    <cellStyle name="SAPBEXstdItem 3 8 2 2" xfId="13255" xr:uid="{00000000-0005-0000-0000-00001E360000}"/>
    <cellStyle name="SAPBEXstdItem 3 8 3" xfId="7462" xr:uid="{00000000-0005-0000-0000-00001F360000}"/>
    <cellStyle name="SAPBEXstdItem 3 8 3 2" xfId="13058" xr:uid="{00000000-0005-0000-0000-000020360000}"/>
    <cellStyle name="SAPBEXstdItem 3 8 4" xfId="11221" xr:uid="{00000000-0005-0000-0000-000021360000}"/>
    <cellStyle name="SAPBEXstdItem 4" xfId="3449" xr:uid="{00000000-0005-0000-0000-000022360000}"/>
    <cellStyle name="SAPBEXstdItem 4 2" xfId="3450" xr:uid="{00000000-0005-0000-0000-000023360000}"/>
    <cellStyle name="SAPBEXstdItem 4 2 2" xfId="6091" xr:uid="{00000000-0005-0000-0000-000024360000}"/>
    <cellStyle name="SAPBEXstdItem 4 2 2 2" xfId="6989" xr:uid="{00000000-0005-0000-0000-000025360000}"/>
    <cellStyle name="SAPBEXstdItem 4 2 2 2 2" xfId="9234" xr:uid="{00000000-0005-0000-0000-000026360000}"/>
    <cellStyle name="SAPBEXstdItem 4 2 2 2 2 2" xfId="14821" xr:uid="{00000000-0005-0000-0000-000027360000}"/>
    <cellStyle name="SAPBEXstdItem 4 2 2 2 3" xfId="10904" xr:uid="{00000000-0005-0000-0000-000028360000}"/>
    <cellStyle name="SAPBEXstdItem 4 2 2 2 3 2" xfId="16491" xr:uid="{00000000-0005-0000-0000-000029360000}"/>
    <cellStyle name="SAPBEXstdItem 4 2 2 2 4" xfId="12783" xr:uid="{00000000-0005-0000-0000-00002A360000}"/>
    <cellStyle name="SAPBEXstdItem 4 2 2 3" xfId="8341" xr:uid="{00000000-0005-0000-0000-00002B360000}"/>
    <cellStyle name="SAPBEXstdItem 4 2 2 3 2" xfId="13928" xr:uid="{00000000-0005-0000-0000-00002C360000}"/>
    <cellStyle name="SAPBEXstdItem 4 2 2 4" xfId="10011" xr:uid="{00000000-0005-0000-0000-00002D360000}"/>
    <cellStyle name="SAPBEXstdItem 4 2 2 4 2" xfId="15598" xr:uid="{00000000-0005-0000-0000-00002E360000}"/>
    <cellStyle name="SAPBEXstdItem 4 2 2 5" xfId="11890" xr:uid="{00000000-0005-0000-0000-00002F360000}"/>
    <cellStyle name="SAPBEXstdItem 4 2 3" xfId="5911" xr:uid="{00000000-0005-0000-0000-000030360000}"/>
    <cellStyle name="SAPBEXstdItem 4 2 3 2" xfId="6814" xr:uid="{00000000-0005-0000-0000-000031360000}"/>
    <cellStyle name="SAPBEXstdItem 4 2 3 2 2" xfId="9059" xr:uid="{00000000-0005-0000-0000-000032360000}"/>
    <cellStyle name="SAPBEXstdItem 4 2 3 2 2 2" xfId="14646" xr:uid="{00000000-0005-0000-0000-000033360000}"/>
    <cellStyle name="SAPBEXstdItem 4 2 3 2 3" xfId="10729" xr:uid="{00000000-0005-0000-0000-000034360000}"/>
    <cellStyle name="SAPBEXstdItem 4 2 3 2 3 2" xfId="16316" xr:uid="{00000000-0005-0000-0000-000035360000}"/>
    <cellStyle name="SAPBEXstdItem 4 2 3 2 4" xfId="12608" xr:uid="{00000000-0005-0000-0000-000036360000}"/>
    <cellStyle name="SAPBEXstdItem 4 2 3 3" xfId="8166" xr:uid="{00000000-0005-0000-0000-000037360000}"/>
    <cellStyle name="SAPBEXstdItem 4 2 3 3 2" xfId="13753" xr:uid="{00000000-0005-0000-0000-000038360000}"/>
    <cellStyle name="SAPBEXstdItem 4 2 3 4" xfId="9836" xr:uid="{00000000-0005-0000-0000-000039360000}"/>
    <cellStyle name="SAPBEXstdItem 4 2 3 4 2" xfId="15423" xr:uid="{00000000-0005-0000-0000-00003A360000}"/>
    <cellStyle name="SAPBEXstdItem 4 2 3 5" xfId="11715" xr:uid="{00000000-0005-0000-0000-00003B360000}"/>
    <cellStyle name="SAPBEXstdItem 4 2 4" xfId="5994" xr:uid="{00000000-0005-0000-0000-00003C360000}"/>
    <cellStyle name="SAPBEXstdItem 4 2 4 2" xfId="6894" xr:uid="{00000000-0005-0000-0000-00003D360000}"/>
    <cellStyle name="SAPBEXstdItem 4 2 4 2 2" xfId="9139" xr:uid="{00000000-0005-0000-0000-00003E360000}"/>
    <cellStyle name="SAPBEXstdItem 4 2 4 2 2 2" xfId="14726" xr:uid="{00000000-0005-0000-0000-00003F360000}"/>
    <cellStyle name="SAPBEXstdItem 4 2 4 2 3" xfId="10809" xr:uid="{00000000-0005-0000-0000-000040360000}"/>
    <cellStyle name="SAPBEXstdItem 4 2 4 2 3 2" xfId="16396" xr:uid="{00000000-0005-0000-0000-000041360000}"/>
    <cellStyle name="SAPBEXstdItem 4 2 4 2 4" xfId="12688" xr:uid="{00000000-0005-0000-0000-000042360000}"/>
    <cellStyle name="SAPBEXstdItem 4 2 4 3" xfId="8246" xr:uid="{00000000-0005-0000-0000-000043360000}"/>
    <cellStyle name="SAPBEXstdItem 4 2 4 3 2" xfId="13833" xr:uid="{00000000-0005-0000-0000-000044360000}"/>
    <cellStyle name="SAPBEXstdItem 4 2 4 4" xfId="9916" xr:uid="{00000000-0005-0000-0000-000045360000}"/>
    <cellStyle name="SAPBEXstdItem 4 2 4 4 2" xfId="15503" xr:uid="{00000000-0005-0000-0000-000046360000}"/>
    <cellStyle name="SAPBEXstdItem 4 2 4 5" xfId="11795" xr:uid="{00000000-0005-0000-0000-000047360000}"/>
    <cellStyle name="SAPBEXstdItem 4 2 5" xfId="5853" xr:uid="{00000000-0005-0000-0000-000048360000}"/>
    <cellStyle name="SAPBEXstdItem 4 2 5 2" xfId="6757" xr:uid="{00000000-0005-0000-0000-000049360000}"/>
    <cellStyle name="SAPBEXstdItem 4 2 5 2 2" xfId="9002" xr:uid="{00000000-0005-0000-0000-00004A360000}"/>
    <cellStyle name="SAPBEXstdItem 4 2 5 2 2 2" xfId="14589" xr:uid="{00000000-0005-0000-0000-00004B360000}"/>
    <cellStyle name="SAPBEXstdItem 4 2 5 2 3" xfId="10672" xr:uid="{00000000-0005-0000-0000-00004C360000}"/>
    <cellStyle name="SAPBEXstdItem 4 2 5 2 3 2" xfId="16259" xr:uid="{00000000-0005-0000-0000-00004D360000}"/>
    <cellStyle name="SAPBEXstdItem 4 2 5 2 4" xfId="12551" xr:uid="{00000000-0005-0000-0000-00004E360000}"/>
    <cellStyle name="SAPBEXstdItem 4 2 5 3" xfId="8109" xr:uid="{00000000-0005-0000-0000-00004F360000}"/>
    <cellStyle name="SAPBEXstdItem 4 2 5 3 2" xfId="13696" xr:uid="{00000000-0005-0000-0000-000050360000}"/>
    <cellStyle name="SAPBEXstdItem 4 2 5 4" xfId="9779" xr:uid="{00000000-0005-0000-0000-000051360000}"/>
    <cellStyle name="SAPBEXstdItem 4 2 5 4 2" xfId="15366" xr:uid="{00000000-0005-0000-0000-000052360000}"/>
    <cellStyle name="SAPBEXstdItem 4 2 5 5" xfId="11658" xr:uid="{00000000-0005-0000-0000-000053360000}"/>
    <cellStyle name="SAPBEXstdItem 4 2 6" xfId="5789" xr:uid="{00000000-0005-0000-0000-000054360000}"/>
    <cellStyle name="SAPBEXstdItem 4 2 6 2" xfId="6696" xr:uid="{00000000-0005-0000-0000-000055360000}"/>
    <cellStyle name="SAPBEXstdItem 4 2 6 2 2" xfId="8941" xr:uid="{00000000-0005-0000-0000-000056360000}"/>
    <cellStyle name="SAPBEXstdItem 4 2 6 2 2 2" xfId="14528" xr:uid="{00000000-0005-0000-0000-000057360000}"/>
    <cellStyle name="SAPBEXstdItem 4 2 6 2 3" xfId="10611" xr:uid="{00000000-0005-0000-0000-000058360000}"/>
    <cellStyle name="SAPBEXstdItem 4 2 6 2 3 2" xfId="16198" xr:uid="{00000000-0005-0000-0000-000059360000}"/>
    <cellStyle name="SAPBEXstdItem 4 2 6 2 4" xfId="12490" xr:uid="{00000000-0005-0000-0000-00005A360000}"/>
    <cellStyle name="SAPBEXstdItem 4 2 6 3" xfId="8048" xr:uid="{00000000-0005-0000-0000-00005B360000}"/>
    <cellStyle name="SAPBEXstdItem 4 2 6 3 2" xfId="13635" xr:uid="{00000000-0005-0000-0000-00005C360000}"/>
    <cellStyle name="SAPBEXstdItem 4 2 6 4" xfId="9718" xr:uid="{00000000-0005-0000-0000-00005D360000}"/>
    <cellStyle name="SAPBEXstdItem 4 2 6 4 2" xfId="15305" xr:uid="{00000000-0005-0000-0000-00005E360000}"/>
    <cellStyle name="SAPBEXstdItem 4 2 6 5" xfId="11597" xr:uid="{00000000-0005-0000-0000-00005F360000}"/>
    <cellStyle name="SAPBEXstdItem 4 2 7" xfId="5340" xr:uid="{00000000-0005-0000-0000-000060360000}"/>
    <cellStyle name="SAPBEXstdItem 4 2 7 2" xfId="7671" xr:uid="{00000000-0005-0000-0000-000061360000}"/>
    <cellStyle name="SAPBEXstdItem 4 2 7 2 2" xfId="13258" xr:uid="{00000000-0005-0000-0000-000062360000}"/>
    <cellStyle name="SAPBEXstdItem 4 2 7 3" xfId="7639" xr:uid="{00000000-0005-0000-0000-000063360000}"/>
    <cellStyle name="SAPBEXstdItem 4 2 7 3 2" xfId="13228" xr:uid="{00000000-0005-0000-0000-000064360000}"/>
    <cellStyle name="SAPBEXstdItem 4 2 7 4" xfId="11224" xr:uid="{00000000-0005-0000-0000-000065360000}"/>
    <cellStyle name="SAPBEXstdItem 4 3" xfId="6090" xr:uid="{00000000-0005-0000-0000-000066360000}"/>
    <cellStyle name="SAPBEXstdItem 4 3 2" xfId="6988" xr:uid="{00000000-0005-0000-0000-000067360000}"/>
    <cellStyle name="SAPBEXstdItem 4 3 2 2" xfId="9233" xr:uid="{00000000-0005-0000-0000-000068360000}"/>
    <cellStyle name="SAPBEXstdItem 4 3 2 2 2" xfId="14820" xr:uid="{00000000-0005-0000-0000-000069360000}"/>
    <cellStyle name="SAPBEXstdItem 4 3 2 3" xfId="10903" xr:uid="{00000000-0005-0000-0000-00006A360000}"/>
    <cellStyle name="SAPBEXstdItem 4 3 2 3 2" xfId="16490" xr:uid="{00000000-0005-0000-0000-00006B360000}"/>
    <cellStyle name="SAPBEXstdItem 4 3 2 4" xfId="12782" xr:uid="{00000000-0005-0000-0000-00006C360000}"/>
    <cellStyle name="SAPBEXstdItem 4 3 3" xfId="8340" xr:uid="{00000000-0005-0000-0000-00006D360000}"/>
    <cellStyle name="SAPBEXstdItem 4 3 3 2" xfId="13927" xr:uid="{00000000-0005-0000-0000-00006E360000}"/>
    <cellStyle name="SAPBEXstdItem 4 3 4" xfId="10010" xr:uid="{00000000-0005-0000-0000-00006F360000}"/>
    <cellStyle name="SAPBEXstdItem 4 3 4 2" xfId="15597" xr:uid="{00000000-0005-0000-0000-000070360000}"/>
    <cellStyle name="SAPBEXstdItem 4 3 5" xfId="11889" xr:uid="{00000000-0005-0000-0000-000071360000}"/>
    <cellStyle name="SAPBEXstdItem 4 4" xfId="5946" xr:uid="{00000000-0005-0000-0000-000072360000}"/>
    <cellStyle name="SAPBEXstdItem 4 4 2" xfId="6849" xr:uid="{00000000-0005-0000-0000-000073360000}"/>
    <cellStyle name="SAPBEXstdItem 4 4 2 2" xfId="9094" xr:uid="{00000000-0005-0000-0000-000074360000}"/>
    <cellStyle name="SAPBEXstdItem 4 4 2 2 2" xfId="14681" xr:uid="{00000000-0005-0000-0000-000075360000}"/>
    <cellStyle name="SAPBEXstdItem 4 4 2 3" xfId="10764" xr:uid="{00000000-0005-0000-0000-000076360000}"/>
    <cellStyle name="SAPBEXstdItem 4 4 2 3 2" xfId="16351" xr:uid="{00000000-0005-0000-0000-000077360000}"/>
    <cellStyle name="SAPBEXstdItem 4 4 2 4" xfId="12643" xr:uid="{00000000-0005-0000-0000-000078360000}"/>
    <cellStyle name="SAPBEXstdItem 4 4 3" xfId="8201" xr:uid="{00000000-0005-0000-0000-000079360000}"/>
    <cellStyle name="SAPBEXstdItem 4 4 3 2" xfId="13788" xr:uid="{00000000-0005-0000-0000-00007A360000}"/>
    <cellStyle name="SAPBEXstdItem 4 4 4" xfId="9871" xr:uid="{00000000-0005-0000-0000-00007B360000}"/>
    <cellStyle name="SAPBEXstdItem 4 4 4 2" xfId="15458" xr:uid="{00000000-0005-0000-0000-00007C360000}"/>
    <cellStyle name="SAPBEXstdItem 4 4 5" xfId="11750" xr:uid="{00000000-0005-0000-0000-00007D360000}"/>
    <cellStyle name="SAPBEXstdItem 4 5" xfId="5978" xr:uid="{00000000-0005-0000-0000-00007E360000}"/>
    <cellStyle name="SAPBEXstdItem 4 5 2" xfId="6879" xr:uid="{00000000-0005-0000-0000-00007F360000}"/>
    <cellStyle name="SAPBEXstdItem 4 5 2 2" xfId="9124" xr:uid="{00000000-0005-0000-0000-000080360000}"/>
    <cellStyle name="SAPBEXstdItem 4 5 2 2 2" xfId="14711" xr:uid="{00000000-0005-0000-0000-000081360000}"/>
    <cellStyle name="SAPBEXstdItem 4 5 2 3" xfId="10794" xr:uid="{00000000-0005-0000-0000-000082360000}"/>
    <cellStyle name="SAPBEXstdItem 4 5 2 3 2" xfId="16381" xr:uid="{00000000-0005-0000-0000-000083360000}"/>
    <cellStyle name="SAPBEXstdItem 4 5 2 4" xfId="12673" xr:uid="{00000000-0005-0000-0000-000084360000}"/>
    <cellStyle name="SAPBEXstdItem 4 5 3" xfId="8231" xr:uid="{00000000-0005-0000-0000-000085360000}"/>
    <cellStyle name="SAPBEXstdItem 4 5 3 2" xfId="13818" xr:uid="{00000000-0005-0000-0000-000086360000}"/>
    <cellStyle name="SAPBEXstdItem 4 5 4" xfId="9901" xr:uid="{00000000-0005-0000-0000-000087360000}"/>
    <cellStyle name="SAPBEXstdItem 4 5 4 2" xfId="15488" xr:uid="{00000000-0005-0000-0000-000088360000}"/>
    <cellStyle name="SAPBEXstdItem 4 5 5" xfId="11780" xr:uid="{00000000-0005-0000-0000-000089360000}"/>
    <cellStyle name="SAPBEXstdItem 4 6" xfId="5630" xr:uid="{00000000-0005-0000-0000-00008A360000}"/>
    <cellStyle name="SAPBEXstdItem 4 6 2" xfId="6544" xr:uid="{00000000-0005-0000-0000-00008B360000}"/>
    <cellStyle name="SAPBEXstdItem 4 6 2 2" xfId="8789" xr:uid="{00000000-0005-0000-0000-00008C360000}"/>
    <cellStyle name="SAPBEXstdItem 4 6 2 2 2" xfId="14376" xr:uid="{00000000-0005-0000-0000-00008D360000}"/>
    <cellStyle name="SAPBEXstdItem 4 6 2 3" xfId="10459" xr:uid="{00000000-0005-0000-0000-00008E360000}"/>
    <cellStyle name="SAPBEXstdItem 4 6 2 3 2" xfId="16046" xr:uid="{00000000-0005-0000-0000-00008F360000}"/>
    <cellStyle name="SAPBEXstdItem 4 6 2 4" xfId="12338" xr:uid="{00000000-0005-0000-0000-000090360000}"/>
    <cellStyle name="SAPBEXstdItem 4 6 3" xfId="7896" xr:uid="{00000000-0005-0000-0000-000091360000}"/>
    <cellStyle name="SAPBEXstdItem 4 6 3 2" xfId="13483" xr:uid="{00000000-0005-0000-0000-000092360000}"/>
    <cellStyle name="SAPBEXstdItem 4 6 4" xfId="9566" xr:uid="{00000000-0005-0000-0000-000093360000}"/>
    <cellStyle name="SAPBEXstdItem 4 6 4 2" xfId="15153" xr:uid="{00000000-0005-0000-0000-000094360000}"/>
    <cellStyle name="SAPBEXstdItem 4 6 5" xfId="11447" xr:uid="{00000000-0005-0000-0000-000095360000}"/>
    <cellStyle name="SAPBEXstdItem 4 7" xfId="6152" xr:uid="{00000000-0005-0000-0000-000096360000}"/>
    <cellStyle name="SAPBEXstdItem 4 7 2" xfId="7050" xr:uid="{00000000-0005-0000-0000-000097360000}"/>
    <cellStyle name="SAPBEXstdItem 4 7 2 2" xfId="9295" xr:uid="{00000000-0005-0000-0000-000098360000}"/>
    <cellStyle name="SAPBEXstdItem 4 7 2 2 2" xfId="14882" xr:uid="{00000000-0005-0000-0000-000099360000}"/>
    <cellStyle name="SAPBEXstdItem 4 7 2 3" xfId="10965" xr:uid="{00000000-0005-0000-0000-00009A360000}"/>
    <cellStyle name="SAPBEXstdItem 4 7 2 3 2" xfId="16552" xr:uid="{00000000-0005-0000-0000-00009B360000}"/>
    <cellStyle name="SAPBEXstdItem 4 7 2 4" xfId="12844" xr:uid="{00000000-0005-0000-0000-00009C360000}"/>
    <cellStyle name="SAPBEXstdItem 4 7 3" xfId="8402" xr:uid="{00000000-0005-0000-0000-00009D360000}"/>
    <cellStyle name="SAPBEXstdItem 4 7 3 2" xfId="13989" xr:uid="{00000000-0005-0000-0000-00009E360000}"/>
    <cellStyle name="SAPBEXstdItem 4 7 4" xfId="10072" xr:uid="{00000000-0005-0000-0000-00009F360000}"/>
    <cellStyle name="SAPBEXstdItem 4 7 4 2" xfId="15659" xr:uid="{00000000-0005-0000-0000-0000A0360000}"/>
    <cellStyle name="SAPBEXstdItem 4 7 5" xfId="11951" xr:uid="{00000000-0005-0000-0000-0000A1360000}"/>
    <cellStyle name="SAPBEXstdItem 4 8" xfId="5339" xr:uid="{00000000-0005-0000-0000-0000A2360000}"/>
    <cellStyle name="SAPBEXstdItem 4 8 2" xfId="7670" xr:uid="{00000000-0005-0000-0000-0000A3360000}"/>
    <cellStyle name="SAPBEXstdItem 4 8 2 2" xfId="13257" xr:uid="{00000000-0005-0000-0000-0000A4360000}"/>
    <cellStyle name="SAPBEXstdItem 4 8 3" xfId="7593" xr:uid="{00000000-0005-0000-0000-0000A5360000}"/>
    <cellStyle name="SAPBEXstdItem 4 8 3 2" xfId="13184" xr:uid="{00000000-0005-0000-0000-0000A6360000}"/>
    <cellStyle name="SAPBEXstdItem 4 8 4" xfId="11223" xr:uid="{00000000-0005-0000-0000-0000A7360000}"/>
    <cellStyle name="SAPBEXstdItem 5" xfId="5655" xr:uid="{00000000-0005-0000-0000-0000A8360000}"/>
    <cellStyle name="SAPBEXstdItem 5 2" xfId="6569" xr:uid="{00000000-0005-0000-0000-0000A9360000}"/>
    <cellStyle name="SAPBEXstdItem 5 2 2" xfId="8814" xr:uid="{00000000-0005-0000-0000-0000AA360000}"/>
    <cellStyle name="SAPBEXstdItem 5 2 2 2" xfId="14401" xr:uid="{00000000-0005-0000-0000-0000AB360000}"/>
    <cellStyle name="SAPBEXstdItem 5 2 3" xfId="10484" xr:uid="{00000000-0005-0000-0000-0000AC360000}"/>
    <cellStyle name="SAPBEXstdItem 5 2 3 2" xfId="16071" xr:uid="{00000000-0005-0000-0000-0000AD360000}"/>
    <cellStyle name="SAPBEXstdItem 5 2 4" xfId="12363" xr:uid="{00000000-0005-0000-0000-0000AE360000}"/>
    <cellStyle name="SAPBEXstdItem 5 3" xfId="7921" xr:uid="{00000000-0005-0000-0000-0000AF360000}"/>
    <cellStyle name="SAPBEXstdItem 5 3 2" xfId="13508" xr:uid="{00000000-0005-0000-0000-0000B0360000}"/>
    <cellStyle name="SAPBEXstdItem 5 4" xfId="9591" xr:uid="{00000000-0005-0000-0000-0000B1360000}"/>
    <cellStyle name="SAPBEXstdItem 5 4 2" xfId="15178" xr:uid="{00000000-0005-0000-0000-0000B2360000}"/>
    <cellStyle name="SAPBEXstdItem 5 5" xfId="11472" xr:uid="{00000000-0005-0000-0000-0000B3360000}"/>
    <cellStyle name="SAPBEXstdItem 6" xfId="6149" xr:uid="{00000000-0005-0000-0000-0000B4360000}"/>
    <cellStyle name="SAPBEXstdItem 6 2" xfId="7047" xr:uid="{00000000-0005-0000-0000-0000B5360000}"/>
    <cellStyle name="SAPBEXstdItem 6 2 2" xfId="9292" xr:uid="{00000000-0005-0000-0000-0000B6360000}"/>
    <cellStyle name="SAPBEXstdItem 6 2 2 2" xfId="14879" xr:uid="{00000000-0005-0000-0000-0000B7360000}"/>
    <cellStyle name="SAPBEXstdItem 6 2 3" xfId="10962" xr:uid="{00000000-0005-0000-0000-0000B8360000}"/>
    <cellStyle name="SAPBEXstdItem 6 2 3 2" xfId="16549" xr:uid="{00000000-0005-0000-0000-0000B9360000}"/>
    <cellStyle name="SAPBEXstdItem 6 2 4" xfId="12841" xr:uid="{00000000-0005-0000-0000-0000BA360000}"/>
    <cellStyle name="SAPBEXstdItem 6 3" xfId="8399" xr:uid="{00000000-0005-0000-0000-0000BB360000}"/>
    <cellStyle name="SAPBEXstdItem 6 3 2" xfId="13986" xr:uid="{00000000-0005-0000-0000-0000BC360000}"/>
    <cellStyle name="SAPBEXstdItem 6 4" xfId="10069" xr:uid="{00000000-0005-0000-0000-0000BD360000}"/>
    <cellStyle name="SAPBEXstdItem 6 4 2" xfId="15656" xr:uid="{00000000-0005-0000-0000-0000BE360000}"/>
    <cellStyle name="SAPBEXstdItem 6 5" xfId="11948" xr:uid="{00000000-0005-0000-0000-0000BF360000}"/>
    <cellStyle name="SAPBEXstdItem 7" xfId="6196" xr:uid="{00000000-0005-0000-0000-0000C0360000}"/>
    <cellStyle name="SAPBEXstdItem 7 2" xfId="7092" xr:uid="{00000000-0005-0000-0000-0000C1360000}"/>
    <cellStyle name="SAPBEXstdItem 7 2 2" xfId="9337" xr:uid="{00000000-0005-0000-0000-0000C2360000}"/>
    <cellStyle name="SAPBEXstdItem 7 2 2 2" xfId="14924" xr:uid="{00000000-0005-0000-0000-0000C3360000}"/>
    <cellStyle name="SAPBEXstdItem 7 2 3" xfId="11007" xr:uid="{00000000-0005-0000-0000-0000C4360000}"/>
    <cellStyle name="SAPBEXstdItem 7 2 3 2" xfId="16594" xr:uid="{00000000-0005-0000-0000-0000C5360000}"/>
    <cellStyle name="SAPBEXstdItem 7 2 4" xfId="12886" xr:uid="{00000000-0005-0000-0000-0000C6360000}"/>
    <cellStyle name="SAPBEXstdItem 7 3" xfId="8444" xr:uid="{00000000-0005-0000-0000-0000C7360000}"/>
    <cellStyle name="SAPBEXstdItem 7 3 2" xfId="14031" xr:uid="{00000000-0005-0000-0000-0000C8360000}"/>
    <cellStyle name="SAPBEXstdItem 7 4" xfId="10114" xr:uid="{00000000-0005-0000-0000-0000C9360000}"/>
    <cellStyle name="SAPBEXstdItem 7 4 2" xfId="15701" xr:uid="{00000000-0005-0000-0000-0000CA360000}"/>
    <cellStyle name="SAPBEXstdItem 7 5" xfId="11993" xr:uid="{00000000-0005-0000-0000-0000CB360000}"/>
    <cellStyle name="SAPBEXstdItem 8" xfId="5659" xr:uid="{00000000-0005-0000-0000-0000CC360000}"/>
    <cellStyle name="SAPBEXstdItem 8 2" xfId="6573" xr:uid="{00000000-0005-0000-0000-0000CD360000}"/>
    <cellStyle name="SAPBEXstdItem 8 2 2" xfId="8818" xr:uid="{00000000-0005-0000-0000-0000CE360000}"/>
    <cellStyle name="SAPBEXstdItem 8 2 2 2" xfId="14405" xr:uid="{00000000-0005-0000-0000-0000CF360000}"/>
    <cellStyle name="SAPBEXstdItem 8 2 3" xfId="10488" xr:uid="{00000000-0005-0000-0000-0000D0360000}"/>
    <cellStyle name="SAPBEXstdItem 8 2 3 2" xfId="16075" xr:uid="{00000000-0005-0000-0000-0000D1360000}"/>
    <cellStyle name="SAPBEXstdItem 8 2 4" xfId="12367" xr:uid="{00000000-0005-0000-0000-0000D2360000}"/>
    <cellStyle name="SAPBEXstdItem 8 3" xfId="7925" xr:uid="{00000000-0005-0000-0000-0000D3360000}"/>
    <cellStyle name="SAPBEXstdItem 8 3 2" xfId="13512" xr:uid="{00000000-0005-0000-0000-0000D4360000}"/>
    <cellStyle name="SAPBEXstdItem 8 4" xfId="9595" xr:uid="{00000000-0005-0000-0000-0000D5360000}"/>
    <cellStyle name="SAPBEXstdItem 8 4 2" xfId="15182" xr:uid="{00000000-0005-0000-0000-0000D6360000}"/>
    <cellStyle name="SAPBEXstdItem 8 5" xfId="11476" xr:uid="{00000000-0005-0000-0000-0000D7360000}"/>
    <cellStyle name="SAPBEXstdItem 9" xfId="5951" xr:uid="{00000000-0005-0000-0000-0000D8360000}"/>
    <cellStyle name="SAPBEXstdItem 9 2" xfId="6854" xr:uid="{00000000-0005-0000-0000-0000D9360000}"/>
    <cellStyle name="SAPBEXstdItem 9 2 2" xfId="9099" xr:uid="{00000000-0005-0000-0000-0000DA360000}"/>
    <cellStyle name="SAPBEXstdItem 9 2 2 2" xfId="14686" xr:uid="{00000000-0005-0000-0000-0000DB360000}"/>
    <cellStyle name="SAPBEXstdItem 9 2 3" xfId="10769" xr:uid="{00000000-0005-0000-0000-0000DC360000}"/>
    <cellStyle name="SAPBEXstdItem 9 2 3 2" xfId="16356" xr:uid="{00000000-0005-0000-0000-0000DD360000}"/>
    <cellStyle name="SAPBEXstdItem 9 2 4" xfId="12648" xr:uid="{00000000-0005-0000-0000-0000DE360000}"/>
    <cellStyle name="SAPBEXstdItem 9 3" xfId="8206" xr:uid="{00000000-0005-0000-0000-0000DF360000}"/>
    <cellStyle name="SAPBEXstdItem 9 3 2" xfId="13793" xr:uid="{00000000-0005-0000-0000-0000E0360000}"/>
    <cellStyle name="SAPBEXstdItem 9 4" xfId="9876" xr:uid="{00000000-0005-0000-0000-0000E1360000}"/>
    <cellStyle name="SAPBEXstdItem 9 4 2" xfId="15463" xr:uid="{00000000-0005-0000-0000-0000E2360000}"/>
    <cellStyle name="SAPBEXstdItem 9 5" xfId="11755" xr:uid="{00000000-0005-0000-0000-0000E3360000}"/>
    <cellStyle name="SAPBEXstdItemX" xfId="1612" xr:uid="{00000000-0005-0000-0000-0000E4360000}"/>
    <cellStyle name="SAPBEXstdItemX 10" xfId="4601" xr:uid="{00000000-0005-0000-0000-0000E5360000}"/>
    <cellStyle name="SAPBEXstdItemX 10 2" xfId="7574" xr:uid="{00000000-0005-0000-0000-0000E6360000}"/>
    <cellStyle name="SAPBEXstdItemX 10 2 2" xfId="13167" xr:uid="{00000000-0005-0000-0000-0000E7360000}"/>
    <cellStyle name="SAPBEXstdItemX 10 3" xfId="7643" xr:uid="{00000000-0005-0000-0000-0000E8360000}"/>
    <cellStyle name="SAPBEXstdItemX 10 3 2" xfId="13232" xr:uid="{00000000-0005-0000-0000-0000E9360000}"/>
    <cellStyle name="SAPBEXstdItemX 10 4" xfId="11197" xr:uid="{00000000-0005-0000-0000-0000EA360000}"/>
    <cellStyle name="SAPBEXstdItemX 2" xfId="1613" xr:uid="{00000000-0005-0000-0000-0000EB360000}"/>
    <cellStyle name="SAPBEXstdItemX 2 2" xfId="3451" xr:uid="{00000000-0005-0000-0000-0000EC360000}"/>
    <cellStyle name="SAPBEXstdItemX 2 2 2" xfId="6092" xr:uid="{00000000-0005-0000-0000-0000ED360000}"/>
    <cellStyle name="SAPBEXstdItemX 2 2 2 2" xfId="6990" xr:uid="{00000000-0005-0000-0000-0000EE360000}"/>
    <cellStyle name="SAPBEXstdItemX 2 2 2 2 2" xfId="9235" xr:uid="{00000000-0005-0000-0000-0000EF360000}"/>
    <cellStyle name="SAPBEXstdItemX 2 2 2 2 2 2" xfId="14822" xr:uid="{00000000-0005-0000-0000-0000F0360000}"/>
    <cellStyle name="SAPBEXstdItemX 2 2 2 2 3" xfId="10905" xr:uid="{00000000-0005-0000-0000-0000F1360000}"/>
    <cellStyle name="SAPBEXstdItemX 2 2 2 2 3 2" xfId="16492" xr:uid="{00000000-0005-0000-0000-0000F2360000}"/>
    <cellStyle name="SAPBEXstdItemX 2 2 2 2 4" xfId="12784" xr:uid="{00000000-0005-0000-0000-0000F3360000}"/>
    <cellStyle name="SAPBEXstdItemX 2 2 2 3" xfId="8342" xr:uid="{00000000-0005-0000-0000-0000F4360000}"/>
    <cellStyle name="SAPBEXstdItemX 2 2 2 3 2" xfId="13929" xr:uid="{00000000-0005-0000-0000-0000F5360000}"/>
    <cellStyle name="SAPBEXstdItemX 2 2 2 4" xfId="10012" xr:uid="{00000000-0005-0000-0000-0000F6360000}"/>
    <cellStyle name="SAPBEXstdItemX 2 2 2 4 2" xfId="15599" xr:uid="{00000000-0005-0000-0000-0000F7360000}"/>
    <cellStyle name="SAPBEXstdItemX 2 2 2 5" xfId="11891" xr:uid="{00000000-0005-0000-0000-0000F8360000}"/>
    <cellStyle name="SAPBEXstdItemX 2 2 3" xfId="5870" xr:uid="{00000000-0005-0000-0000-0000F9360000}"/>
    <cellStyle name="SAPBEXstdItemX 2 2 3 2" xfId="6773" xr:uid="{00000000-0005-0000-0000-0000FA360000}"/>
    <cellStyle name="SAPBEXstdItemX 2 2 3 2 2" xfId="9018" xr:uid="{00000000-0005-0000-0000-0000FB360000}"/>
    <cellStyle name="SAPBEXstdItemX 2 2 3 2 2 2" xfId="14605" xr:uid="{00000000-0005-0000-0000-0000FC360000}"/>
    <cellStyle name="SAPBEXstdItemX 2 2 3 2 3" xfId="10688" xr:uid="{00000000-0005-0000-0000-0000FD360000}"/>
    <cellStyle name="SAPBEXstdItemX 2 2 3 2 3 2" xfId="16275" xr:uid="{00000000-0005-0000-0000-0000FE360000}"/>
    <cellStyle name="SAPBEXstdItemX 2 2 3 2 4" xfId="12567" xr:uid="{00000000-0005-0000-0000-0000FF360000}"/>
    <cellStyle name="SAPBEXstdItemX 2 2 3 3" xfId="8125" xr:uid="{00000000-0005-0000-0000-000000370000}"/>
    <cellStyle name="SAPBEXstdItemX 2 2 3 3 2" xfId="13712" xr:uid="{00000000-0005-0000-0000-000001370000}"/>
    <cellStyle name="SAPBEXstdItemX 2 2 3 4" xfId="9795" xr:uid="{00000000-0005-0000-0000-000002370000}"/>
    <cellStyle name="SAPBEXstdItemX 2 2 3 4 2" xfId="15382" xr:uid="{00000000-0005-0000-0000-000003370000}"/>
    <cellStyle name="SAPBEXstdItemX 2 2 3 5" xfId="11674" xr:uid="{00000000-0005-0000-0000-000004370000}"/>
    <cellStyle name="SAPBEXstdItemX 2 2 4" xfId="5439" xr:uid="{00000000-0005-0000-0000-000005370000}"/>
    <cellStyle name="SAPBEXstdItemX 2 2 4 2" xfId="6359" xr:uid="{00000000-0005-0000-0000-000006370000}"/>
    <cellStyle name="SAPBEXstdItemX 2 2 4 2 2" xfId="8604" xr:uid="{00000000-0005-0000-0000-000007370000}"/>
    <cellStyle name="SAPBEXstdItemX 2 2 4 2 2 2" xfId="14191" xr:uid="{00000000-0005-0000-0000-000008370000}"/>
    <cellStyle name="SAPBEXstdItemX 2 2 4 2 3" xfId="10274" xr:uid="{00000000-0005-0000-0000-000009370000}"/>
    <cellStyle name="SAPBEXstdItemX 2 2 4 2 3 2" xfId="15861" xr:uid="{00000000-0005-0000-0000-00000A370000}"/>
    <cellStyle name="SAPBEXstdItemX 2 2 4 2 4" xfId="12153" xr:uid="{00000000-0005-0000-0000-00000B370000}"/>
    <cellStyle name="SAPBEXstdItemX 2 2 4 3" xfId="7711" xr:uid="{00000000-0005-0000-0000-00000C370000}"/>
    <cellStyle name="SAPBEXstdItemX 2 2 4 3 2" xfId="13298" xr:uid="{00000000-0005-0000-0000-00000D370000}"/>
    <cellStyle name="SAPBEXstdItemX 2 2 4 4" xfId="7640" xr:uid="{00000000-0005-0000-0000-00000E370000}"/>
    <cellStyle name="SAPBEXstdItemX 2 2 4 4 2" xfId="13229" xr:uid="{00000000-0005-0000-0000-00000F370000}"/>
    <cellStyle name="SAPBEXstdItemX 2 2 4 5" xfId="11264" xr:uid="{00000000-0005-0000-0000-000010370000}"/>
    <cellStyle name="SAPBEXstdItemX 2 2 5" xfId="5915" xr:uid="{00000000-0005-0000-0000-000011370000}"/>
    <cellStyle name="SAPBEXstdItemX 2 2 5 2" xfId="6818" xr:uid="{00000000-0005-0000-0000-000012370000}"/>
    <cellStyle name="SAPBEXstdItemX 2 2 5 2 2" xfId="9063" xr:uid="{00000000-0005-0000-0000-000013370000}"/>
    <cellStyle name="SAPBEXstdItemX 2 2 5 2 2 2" xfId="14650" xr:uid="{00000000-0005-0000-0000-000014370000}"/>
    <cellStyle name="SAPBEXstdItemX 2 2 5 2 3" xfId="10733" xr:uid="{00000000-0005-0000-0000-000015370000}"/>
    <cellStyle name="SAPBEXstdItemX 2 2 5 2 3 2" xfId="16320" xr:uid="{00000000-0005-0000-0000-000016370000}"/>
    <cellStyle name="SAPBEXstdItemX 2 2 5 2 4" xfId="12612" xr:uid="{00000000-0005-0000-0000-000017370000}"/>
    <cellStyle name="SAPBEXstdItemX 2 2 5 3" xfId="8170" xr:uid="{00000000-0005-0000-0000-000018370000}"/>
    <cellStyle name="SAPBEXstdItemX 2 2 5 3 2" xfId="13757" xr:uid="{00000000-0005-0000-0000-000019370000}"/>
    <cellStyle name="SAPBEXstdItemX 2 2 5 4" xfId="9840" xr:uid="{00000000-0005-0000-0000-00001A370000}"/>
    <cellStyle name="SAPBEXstdItemX 2 2 5 4 2" xfId="15427" xr:uid="{00000000-0005-0000-0000-00001B370000}"/>
    <cellStyle name="SAPBEXstdItemX 2 2 5 5" xfId="11719" xr:uid="{00000000-0005-0000-0000-00001C370000}"/>
    <cellStyle name="SAPBEXstdItemX 2 2 6" xfId="6079" xr:uid="{00000000-0005-0000-0000-00001D370000}"/>
    <cellStyle name="SAPBEXstdItemX 2 2 6 2" xfId="6977" xr:uid="{00000000-0005-0000-0000-00001E370000}"/>
    <cellStyle name="SAPBEXstdItemX 2 2 6 2 2" xfId="9222" xr:uid="{00000000-0005-0000-0000-00001F370000}"/>
    <cellStyle name="SAPBEXstdItemX 2 2 6 2 2 2" xfId="14809" xr:uid="{00000000-0005-0000-0000-000020370000}"/>
    <cellStyle name="SAPBEXstdItemX 2 2 6 2 3" xfId="10892" xr:uid="{00000000-0005-0000-0000-000021370000}"/>
    <cellStyle name="SAPBEXstdItemX 2 2 6 2 3 2" xfId="16479" xr:uid="{00000000-0005-0000-0000-000022370000}"/>
    <cellStyle name="SAPBEXstdItemX 2 2 6 2 4" xfId="12771" xr:uid="{00000000-0005-0000-0000-000023370000}"/>
    <cellStyle name="SAPBEXstdItemX 2 2 6 3" xfId="8329" xr:uid="{00000000-0005-0000-0000-000024370000}"/>
    <cellStyle name="SAPBEXstdItemX 2 2 6 3 2" xfId="13916" xr:uid="{00000000-0005-0000-0000-000025370000}"/>
    <cellStyle name="SAPBEXstdItemX 2 2 6 4" xfId="9999" xr:uid="{00000000-0005-0000-0000-000026370000}"/>
    <cellStyle name="SAPBEXstdItemX 2 2 6 4 2" xfId="15586" xr:uid="{00000000-0005-0000-0000-000027370000}"/>
    <cellStyle name="SAPBEXstdItemX 2 2 6 5" xfId="11878" xr:uid="{00000000-0005-0000-0000-000028370000}"/>
    <cellStyle name="SAPBEXstdItemX 2 2 7" xfId="5341" xr:uid="{00000000-0005-0000-0000-000029370000}"/>
    <cellStyle name="SAPBEXstdItemX 2 2 7 2" xfId="7672" xr:uid="{00000000-0005-0000-0000-00002A370000}"/>
    <cellStyle name="SAPBEXstdItemX 2 2 7 2 2" xfId="13259" xr:uid="{00000000-0005-0000-0000-00002B370000}"/>
    <cellStyle name="SAPBEXstdItemX 2 2 7 3" xfId="7482" xr:uid="{00000000-0005-0000-0000-00002C370000}"/>
    <cellStyle name="SAPBEXstdItemX 2 2 7 3 2" xfId="13078" xr:uid="{00000000-0005-0000-0000-00002D370000}"/>
    <cellStyle name="SAPBEXstdItemX 2 2 7 4" xfId="11225" xr:uid="{00000000-0005-0000-0000-00002E370000}"/>
    <cellStyle name="SAPBEXstdItemX 2 3" xfId="3452" xr:uid="{00000000-0005-0000-0000-00002F370000}"/>
    <cellStyle name="SAPBEXstdItemX 2 3 2" xfId="3804" xr:uid="{00000000-0005-0000-0000-000030370000}"/>
    <cellStyle name="SAPBEXstdItemX 2 3 2 2" xfId="6178" xr:uid="{00000000-0005-0000-0000-000031370000}"/>
    <cellStyle name="SAPBEXstdItemX 2 3 2 2 2" xfId="7074" xr:uid="{00000000-0005-0000-0000-000032370000}"/>
    <cellStyle name="SAPBEXstdItemX 2 3 2 2 2 2" xfId="9319" xr:uid="{00000000-0005-0000-0000-000033370000}"/>
    <cellStyle name="SAPBEXstdItemX 2 3 2 2 2 2 2" xfId="14906" xr:uid="{00000000-0005-0000-0000-000034370000}"/>
    <cellStyle name="SAPBEXstdItemX 2 3 2 2 2 3" xfId="10989" xr:uid="{00000000-0005-0000-0000-000035370000}"/>
    <cellStyle name="SAPBEXstdItemX 2 3 2 2 2 3 2" xfId="16576" xr:uid="{00000000-0005-0000-0000-000036370000}"/>
    <cellStyle name="SAPBEXstdItemX 2 3 2 2 2 4" xfId="12868" xr:uid="{00000000-0005-0000-0000-000037370000}"/>
    <cellStyle name="SAPBEXstdItemX 2 3 2 2 3" xfId="8426" xr:uid="{00000000-0005-0000-0000-000038370000}"/>
    <cellStyle name="SAPBEXstdItemX 2 3 2 2 3 2" xfId="14013" xr:uid="{00000000-0005-0000-0000-000039370000}"/>
    <cellStyle name="SAPBEXstdItemX 2 3 2 2 4" xfId="10096" xr:uid="{00000000-0005-0000-0000-00003A370000}"/>
    <cellStyle name="SAPBEXstdItemX 2 3 2 2 4 2" xfId="15683" xr:uid="{00000000-0005-0000-0000-00003B370000}"/>
    <cellStyle name="SAPBEXstdItemX 2 3 2 2 5" xfId="11975" xr:uid="{00000000-0005-0000-0000-00003C370000}"/>
    <cellStyle name="SAPBEXstdItemX 2 3 2 3" xfId="6223" xr:uid="{00000000-0005-0000-0000-00003D370000}"/>
    <cellStyle name="SAPBEXstdItemX 2 3 2 3 2" xfId="7119" xr:uid="{00000000-0005-0000-0000-00003E370000}"/>
    <cellStyle name="SAPBEXstdItemX 2 3 2 3 2 2" xfId="9364" xr:uid="{00000000-0005-0000-0000-00003F370000}"/>
    <cellStyle name="SAPBEXstdItemX 2 3 2 3 2 2 2" xfId="14951" xr:uid="{00000000-0005-0000-0000-000040370000}"/>
    <cellStyle name="SAPBEXstdItemX 2 3 2 3 2 3" xfId="11034" xr:uid="{00000000-0005-0000-0000-000041370000}"/>
    <cellStyle name="SAPBEXstdItemX 2 3 2 3 2 3 2" xfId="16621" xr:uid="{00000000-0005-0000-0000-000042370000}"/>
    <cellStyle name="SAPBEXstdItemX 2 3 2 3 2 4" xfId="12913" xr:uid="{00000000-0005-0000-0000-000043370000}"/>
    <cellStyle name="SAPBEXstdItemX 2 3 2 3 3" xfId="8471" xr:uid="{00000000-0005-0000-0000-000044370000}"/>
    <cellStyle name="SAPBEXstdItemX 2 3 2 3 3 2" xfId="14058" xr:uid="{00000000-0005-0000-0000-000045370000}"/>
    <cellStyle name="SAPBEXstdItemX 2 3 2 3 4" xfId="10141" xr:uid="{00000000-0005-0000-0000-000046370000}"/>
    <cellStyle name="SAPBEXstdItemX 2 3 2 3 4 2" xfId="15728" xr:uid="{00000000-0005-0000-0000-000047370000}"/>
    <cellStyle name="SAPBEXstdItemX 2 3 2 3 5" xfId="12020" xr:uid="{00000000-0005-0000-0000-000048370000}"/>
    <cellStyle name="SAPBEXstdItemX 2 3 2 4" xfId="6266" xr:uid="{00000000-0005-0000-0000-000049370000}"/>
    <cellStyle name="SAPBEXstdItemX 2 3 2 4 2" xfId="7162" xr:uid="{00000000-0005-0000-0000-00004A370000}"/>
    <cellStyle name="SAPBEXstdItemX 2 3 2 4 2 2" xfId="9407" xr:uid="{00000000-0005-0000-0000-00004B370000}"/>
    <cellStyle name="SAPBEXstdItemX 2 3 2 4 2 2 2" xfId="14994" xr:uid="{00000000-0005-0000-0000-00004C370000}"/>
    <cellStyle name="SAPBEXstdItemX 2 3 2 4 2 3" xfId="11077" xr:uid="{00000000-0005-0000-0000-00004D370000}"/>
    <cellStyle name="SAPBEXstdItemX 2 3 2 4 2 3 2" xfId="16664" xr:uid="{00000000-0005-0000-0000-00004E370000}"/>
    <cellStyle name="SAPBEXstdItemX 2 3 2 4 2 4" xfId="12956" xr:uid="{00000000-0005-0000-0000-00004F370000}"/>
    <cellStyle name="SAPBEXstdItemX 2 3 2 4 3" xfId="8514" xr:uid="{00000000-0005-0000-0000-000050370000}"/>
    <cellStyle name="SAPBEXstdItemX 2 3 2 4 3 2" xfId="14101" xr:uid="{00000000-0005-0000-0000-000051370000}"/>
    <cellStyle name="SAPBEXstdItemX 2 3 2 4 4" xfId="10184" xr:uid="{00000000-0005-0000-0000-000052370000}"/>
    <cellStyle name="SAPBEXstdItemX 2 3 2 4 4 2" xfId="15771" xr:uid="{00000000-0005-0000-0000-000053370000}"/>
    <cellStyle name="SAPBEXstdItemX 2 3 2 4 5" xfId="12063" xr:uid="{00000000-0005-0000-0000-000054370000}"/>
    <cellStyle name="SAPBEXstdItemX 2 3 2 5" xfId="6297" xr:uid="{00000000-0005-0000-0000-000055370000}"/>
    <cellStyle name="SAPBEXstdItemX 2 3 2 5 2" xfId="7193" xr:uid="{00000000-0005-0000-0000-000056370000}"/>
    <cellStyle name="SAPBEXstdItemX 2 3 2 5 2 2" xfId="9438" xr:uid="{00000000-0005-0000-0000-000057370000}"/>
    <cellStyle name="SAPBEXstdItemX 2 3 2 5 2 2 2" xfId="15025" xr:uid="{00000000-0005-0000-0000-000058370000}"/>
    <cellStyle name="SAPBEXstdItemX 2 3 2 5 2 3" xfId="11108" xr:uid="{00000000-0005-0000-0000-000059370000}"/>
    <cellStyle name="SAPBEXstdItemX 2 3 2 5 2 3 2" xfId="16695" xr:uid="{00000000-0005-0000-0000-00005A370000}"/>
    <cellStyle name="SAPBEXstdItemX 2 3 2 5 2 4" xfId="12987" xr:uid="{00000000-0005-0000-0000-00005B370000}"/>
    <cellStyle name="SAPBEXstdItemX 2 3 2 5 3" xfId="8545" xr:uid="{00000000-0005-0000-0000-00005C370000}"/>
    <cellStyle name="SAPBEXstdItemX 2 3 2 5 3 2" xfId="14132" xr:uid="{00000000-0005-0000-0000-00005D370000}"/>
    <cellStyle name="SAPBEXstdItemX 2 3 2 5 4" xfId="10215" xr:uid="{00000000-0005-0000-0000-00005E370000}"/>
    <cellStyle name="SAPBEXstdItemX 2 3 2 5 4 2" xfId="15802" xr:uid="{00000000-0005-0000-0000-00005F370000}"/>
    <cellStyle name="SAPBEXstdItemX 2 3 2 5 5" xfId="12094" xr:uid="{00000000-0005-0000-0000-000060370000}"/>
    <cellStyle name="SAPBEXstdItemX 2 3 2 6" xfId="5931" xr:uid="{00000000-0005-0000-0000-000061370000}"/>
    <cellStyle name="SAPBEXstdItemX 2 3 2 6 2" xfId="6834" xr:uid="{00000000-0005-0000-0000-000062370000}"/>
    <cellStyle name="SAPBEXstdItemX 2 3 2 6 2 2" xfId="9079" xr:uid="{00000000-0005-0000-0000-000063370000}"/>
    <cellStyle name="SAPBEXstdItemX 2 3 2 6 2 2 2" xfId="14666" xr:uid="{00000000-0005-0000-0000-000064370000}"/>
    <cellStyle name="SAPBEXstdItemX 2 3 2 6 2 3" xfId="10749" xr:uid="{00000000-0005-0000-0000-000065370000}"/>
    <cellStyle name="SAPBEXstdItemX 2 3 2 6 2 3 2" xfId="16336" xr:uid="{00000000-0005-0000-0000-000066370000}"/>
    <cellStyle name="SAPBEXstdItemX 2 3 2 6 2 4" xfId="12628" xr:uid="{00000000-0005-0000-0000-000067370000}"/>
    <cellStyle name="SAPBEXstdItemX 2 3 2 6 3" xfId="8186" xr:uid="{00000000-0005-0000-0000-000068370000}"/>
    <cellStyle name="SAPBEXstdItemX 2 3 2 6 3 2" xfId="13773" xr:uid="{00000000-0005-0000-0000-000069370000}"/>
    <cellStyle name="SAPBEXstdItemX 2 3 2 6 4" xfId="9856" xr:uid="{00000000-0005-0000-0000-00006A370000}"/>
    <cellStyle name="SAPBEXstdItemX 2 3 2 6 4 2" xfId="15443" xr:uid="{00000000-0005-0000-0000-00006B370000}"/>
    <cellStyle name="SAPBEXstdItemX 2 3 2 6 5" xfId="11735" xr:uid="{00000000-0005-0000-0000-00006C370000}"/>
    <cellStyle name="SAPBEXstdItemX 2 3 2 7" xfId="5405" xr:uid="{00000000-0005-0000-0000-00006D370000}"/>
    <cellStyle name="SAPBEXstdItemX 2 3 2 7 2" xfId="7680" xr:uid="{00000000-0005-0000-0000-00006E370000}"/>
    <cellStyle name="SAPBEXstdItemX 2 3 2 7 2 2" xfId="13267" xr:uid="{00000000-0005-0000-0000-00006F370000}"/>
    <cellStyle name="SAPBEXstdItemX 2 3 2 7 3" xfId="9470" xr:uid="{00000000-0005-0000-0000-000070370000}"/>
    <cellStyle name="SAPBEXstdItemX 2 3 2 7 3 2" xfId="15057" xr:uid="{00000000-0005-0000-0000-000071370000}"/>
    <cellStyle name="SAPBEXstdItemX 2 3 2 7 4" xfId="11233" xr:uid="{00000000-0005-0000-0000-000072370000}"/>
    <cellStyle name="SAPBEXstdItemX 2 3 3" xfId="6093" xr:uid="{00000000-0005-0000-0000-000073370000}"/>
    <cellStyle name="SAPBEXstdItemX 2 3 3 2" xfId="6991" xr:uid="{00000000-0005-0000-0000-000074370000}"/>
    <cellStyle name="SAPBEXstdItemX 2 3 3 2 2" xfId="9236" xr:uid="{00000000-0005-0000-0000-000075370000}"/>
    <cellStyle name="SAPBEXstdItemX 2 3 3 2 2 2" xfId="14823" xr:uid="{00000000-0005-0000-0000-000076370000}"/>
    <cellStyle name="SAPBEXstdItemX 2 3 3 2 3" xfId="10906" xr:uid="{00000000-0005-0000-0000-000077370000}"/>
    <cellStyle name="SAPBEXstdItemX 2 3 3 2 3 2" xfId="16493" xr:uid="{00000000-0005-0000-0000-000078370000}"/>
    <cellStyle name="SAPBEXstdItemX 2 3 3 2 4" xfId="12785" xr:uid="{00000000-0005-0000-0000-000079370000}"/>
    <cellStyle name="SAPBEXstdItemX 2 3 3 3" xfId="8343" xr:uid="{00000000-0005-0000-0000-00007A370000}"/>
    <cellStyle name="SAPBEXstdItemX 2 3 3 3 2" xfId="13930" xr:uid="{00000000-0005-0000-0000-00007B370000}"/>
    <cellStyle name="SAPBEXstdItemX 2 3 3 4" xfId="10013" xr:uid="{00000000-0005-0000-0000-00007C370000}"/>
    <cellStyle name="SAPBEXstdItemX 2 3 3 4 2" xfId="15600" xr:uid="{00000000-0005-0000-0000-00007D370000}"/>
    <cellStyle name="SAPBEXstdItemX 2 3 3 5" xfId="11892" xr:uid="{00000000-0005-0000-0000-00007E370000}"/>
    <cellStyle name="SAPBEXstdItemX 2 3 4" xfId="5943" xr:uid="{00000000-0005-0000-0000-00007F370000}"/>
    <cellStyle name="SAPBEXstdItemX 2 3 4 2" xfId="6846" xr:uid="{00000000-0005-0000-0000-000080370000}"/>
    <cellStyle name="SAPBEXstdItemX 2 3 4 2 2" xfId="9091" xr:uid="{00000000-0005-0000-0000-000081370000}"/>
    <cellStyle name="SAPBEXstdItemX 2 3 4 2 2 2" xfId="14678" xr:uid="{00000000-0005-0000-0000-000082370000}"/>
    <cellStyle name="SAPBEXstdItemX 2 3 4 2 3" xfId="10761" xr:uid="{00000000-0005-0000-0000-000083370000}"/>
    <cellStyle name="SAPBEXstdItemX 2 3 4 2 3 2" xfId="16348" xr:uid="{00000000-0005-0000-0000-000084370000}"/>
    <cellStyle name="SAPBEXstdItemX 2 3 4 2 4" xfId="12640" xr:uid="{00000000-0005-0000-0000-000085370000}"/>
    <cellStyle name="SAPBEXstdItemX 2 3 4 3" xfId="8198" xr:uid="{00000000-0005-0000-0000-000086370000}"/>
    <cellStyle name="SAPBEXstdItemX 2 3 4 3 2" xfId="13785" xr:uid="{00000000-0005-0000-0000-000087370000}"/>
    <cellStyle name="SAPBEXstdItemX 2 3 4 4" xfId="9868" xr:uid="{00000000-0005-0000-0000-000088370000}"/>
    <cellStyle name="SAPBEXstdItemX 2 3 4 4 2" xfId="15455" xr:uid="{00000000-0005-0000-0000-000089370000}"/>
    <cellStyle name="SAPBEXstdItemX 2 3 4 5" xfId="11747" xr:uid="{00000000-0005-0000-0000-00008A370000}"/>
    <cellStyle name="SAPBEXstdItemX 2 3 5" xfId="5979" xr:uid="{00000000-0005-0000-0000-00008B370000}"/>
    <cellStyle name="SAPBEXstdItemX 2 3 5 2" xfId="6880" xr:uid="{00000000-0005-0000-0000-00008C370000}"/>
    <cellStyle name="SAPBEXstdItemX 2 3 5 2 2" xfId="9125" xr:uid="{00000000-0005-0000-0000-00008D370000}"/>
    <cellStyle name="SAPBEXstdItemX 2 3 5 2 2 2" xfId="14712" xr:uid="{00000000-0005-0000-0000-00008E370000}"/>
    <cellStyle name="SAPBEXstdItemX 2 3 5 2 3" xfId="10795" xr:uid="{00000000-0005-0000-0000-00008F370000}"/>
    <cellStyle name="SAPBEXstdItemX 2 3 5 2 3 2" xfId="16382" xr:uid="{00000000-0005-0000-0000-000090370000}"/>
    <cellStyle name="SAPBEXstdItemX 2 3 5 2 4" xfId="12674" xr:uid="{00000000-0005-0000-0000-000091370000}"/>
    <cellStyle name="SAPBEXstdItemX 2 3 5 3" xfId="8232" xr:uid="{00000000-0005-0000-0000-000092370000}"/>
    <cellStyle name="SAPBEXstdItemX 2 3 5 3 2" xfId="13819" xr:uid="{00000000-0005-0000-0000-000093370000}"/>
    <cellStyle name="SAPBEXstdItemX 2 3 5 4" xfId="9902" xr:uid="{00000000-0005-0000-0000-000094370000}"/>
    <cellStyle name="SAPBEXstdItemX 2 3 5 4 2" xfId="15489" xr:uid="{00000000-0005-0000-0000-000095370000}"/>
    <cellStyle name="SAPBEXstdItemX 2 3 5 5" xfId="11781" xr:uid="{00000000-0005-0000-0000-000096370000}"/>
    <cellStyle name="SAPBEXstdItemX 2 3 6" xfId="5638" xr:uid="{00000000-0005-0000-0000-000097370000}"/>
    <cellStyle name="SAPBEXstdItemX 2 3 6 2" xfId="6552" xr:uid="{00000000-0005-0000-0000-000098370000}"/>
    <cellStyle name="SAPBEXstdItemX 2 3 6 2 2" xfId="8797" xr:uid="{00000000-0005-0000-0000-000099370000}"/>
    <cellStyle name="SAPBEXstdItemX 2 3 6 2 2 2" xfId="14384" xr:uid="{00000000-0005-0000-0000-00009A370000}"/>
    <cellStyle name="SAPBEXstdItemX 2 3 6 2 3" xfId="10467" xr:uid="{00000000-0005-0000-0000-00009B370000}"/>
    <cellStyle name="SAPBEXstdItemX 2 3 6 2 3 2" xfId="16054" xr:uid="{00000000-0005-0000-0000-00009C370000}"/>
    <cellStyle name="SAPBEXstdItemX 2 3 6 2 4" xfId="12346" xr:uid="{00000000-0005-0000-0000-00009D370000}"/>
    <cellStyle name="SAPBEXstdItemX 2 3 6 3" xfId="7904" xr:uid="{00000000-0005-0000-0000-00009E370000}"/>
    <cellStyle name="SAPBEXstdItemX 2 3 6 3 2" xfId="13491" xr:uid="{00000000-0005-0000-0000-00009F370000}"/>
    <cellStyle name="SAPBEXstdItemX 2 3 6 4" xfId="9574" xr:uid="{00000000-0005-0000-0000-0000A0370000}"/>
    <cellStyle name="SAPBEXstdItemX 2 3 6 4 2" xfId="15161" xr:uid="{00000000-0005-0000-0000-0000A1370000}"/>
    <cellStyle name="SAPBEXstdItemX 2 3 6 5" xfId="11455" xr:uid="{00000000-0005-0000-0000-0000A2370000}"/>
    <cellStyle name="SAPBEXstdItemX 2 3 7" xfId="5985" xr:uid="{00000000-0005-0000-0000-0000A3370000}"/>
    <cellStyle name="SAPBEXstdItemX 2 3 7 2" xfId="6886" xr:uid="{00000000-0005-0000-0000-0000A4370000}"/>
    <cellStyle name="SAPBEXstdItemX 2 3 7 2 2" xfId="9131" xr:uid="{00000000-0005-0000-0000-0000A5370000}"/>
    <cellStyle name="SAPBEXstdItemX 2 3 7 2 2 2" xfId="14718" xr:uid="{00000000-0005-0000-0000-0000A6370000}"/>
    <cellStyle name="SAPBEXstdItemX 2 3 7 2 3" xfId="10801" xr:uid="{00000000-0005-0000-0000-0000A7370000}"/>
    <cellStyle name="SAPBEXstdItemX 2 3 7 2 3 2" xfId="16388" xr:uid="{00000000-0005-0000-0000-0000A8370000}"/>
    <cellStyle name="SAPBEXstdItemX 2 3 7 2 4" xfId="12680" xr:uid="{00000000-0005-0000-0000-0000A9370000}"/>
    <cellStyle name="SAPBEXstdItemX 2 3 7 3" xfId="8238" xr:uid="{00000000-0005-0000-0000-0000AA370000}"/>
    <cellStyle name="SAPBEXstdItemX 2 3 7 3 2" xfId="13825" xr:uid="{00000000-0005-0000-0000-0000AB370000}"/>
    <cellStyle name="SAPBEXstdItemX 2 3 7 4" xfId="9908" xr:uid="{00000000-0005-0000-0000-0000AC370000}"/>
    <cellStyle name="SAPBEXstdItemX 2 3 7 4 2" xfId="15495" xr:uid="{00000000-0005-0000-0000-0000AD370000}"/>
    <cellStyle name="SAPBEXstdItemX 2 3 7 5" xfId="11787" xr:uid="{00000000-0005-0000-0000-0000AE370000}"/>
    <cellStyle name="SAPBEXstdItemX 2 3 8" xfId="5342" xr:uid="{00000000-0005-0000-0000-0000AF370000}"/>
    <cellStyle name="SAPBEXstdItemX 2 3 8 2" xfId="7673" xr:uid="{00000000-0005-0000-0000-0000B0370000}"/>
    <cellStyle name="SAPBEXstdItemX 2 3 8 2 2" xfId="13260" xr:uid="{00000000-0005-0000-0000-0000B1370000}"/>
    <cellStyle name="SAPBEXstdItemX 2 3 8 3" xfId="7618" xr:uid="{00000000-0005-0000-0000-0000B2370000}"/>
    <cellStyle name="SAPBEXstdItemX 2 3 8 3 2" xfId="13207" xr:uid="{00000000-0005-0000-0000-0000B3370000}"/>
    <cellStyle name="SAPBEXstdItemX 2 3 8 4" xfId="11226" xr:uid="{00000000-0005-0000-0000-0000B4370000}"/>
    <cellStyle name="SAPBEXstdItemX 2 4" xfId="5658" xr:uid="{00000000-0005-0000-0000-0000B5370000}"/>
    <cellStyle name="SAPBEXstdItemX 2 4 2" xfId="6572" xr:uid="{00000000-0005-0000-0000-0000B6370000}"/>
    <cellStyle name="SAPBEXstdItemX 2 4 2 2" xfId="8817" xr:uid="{00000000-0005-0000-0000-0000B7370000}"/>
    <cellStyle name="SAPBEXstdItemX 2 4 2 2 2" xfId="14404" xr:uid="{00000000-0005-0000-0000-0000B8370000}"/>
    <cellStyle name="SAPBEXstdItemX 2 4 2 3" xfId="10487" xr:uid="{00000000-0005-0000-0000-0000B9370000}"/>
    <cellStyle name="SAPBEXstdItemX 2 4 2 3 2" xfId="16074" xr:uid="{00000000-0005-0000-0000-0000BA370000}"/>
    <cellStyle name="SAPBEXstdItemX 2 4 2 4" xfId="12366" xr:uid="{00000000-0005-0000-0000-0000BB370000}"/>
    <cellStyle name="SAPBEXstdItemX 2 4 3" xfId="7924" xr:uid="{00000000-0005-0000-0000-0000BC370000}"/>
    <cellStyle name="SAPBEXstdItemX 2 4 3 2" xfId="13511" xr:uid="{00000000-0005-0000-0000-0000BD370000}"/>
    <cellStyle name="SAPBEXstdItemX 2 4 4" xfId="9594" xr:uid="{00000000-0005-0000-0000-0000BE370000}"/>
    <cellStyle name="SAPBEXstdItemX 2 4 4 2" xfId="15181" xr:uid="{00000000-0005-0000-0000-0000BF370000}"/>
    <cellStyle name="SAPBEXstdItemX 2 4 5" xfId="11475" xr:uid="{00000000-0005-0000-0000-0000C0370000}"/>
    <cellStyle name="SAPBEXstdItemX 2 5" xfId="6022" xr:uid="{00000000-0005-0000-0000-0000C1370000}"/>
    <cellStyle name="SAPBEXstdItemX 2 5 2" xfId="6922" xr:uid="{00000000-0005-0000-0000-0000C2370000}"/>
    <cellStyle name="SAPBEXstdItemX 2 5 2 2" xfId="9167" xr:uid="{00000000-0005-0000-0000-0000C3370000}"/>
    <cellStyle name="SAPBEXstdItemX 2 5 2 2 2" xfId="14754" xr:uid="{00000000-0005-0000-0000-0000C4370000}"/>
    <cellStyle name="SAPBEXstdItemX 2 5 2 3" xfId="10837" xr:uid="{00000000-0005-0000-0000-0000C5370000}"/>
    <cellStyle name="SAPBEXstdItemX 2 5 2 3 2" xfId="16424" xr:uid="{00000000-0005-0000-0000-0000C6370000}"/>
    <cellStyle name="SAPBEXstdItemX 2 5 2 4" xfId="12716" xr:uid="{00000000-0005-0000-0000-0000C7370000}"/>
    <cellStyle name="SAPBEXstdItemX 2 5 3" xfId="8274" xr:uid="{00000000-0005-0000-0000-0000C8370000}"/>
    <cellStyle name="SAPBEXstdItemX 2 5 3 2" xfId="13861" xr:uid="{00000000-0005-0000-0000-0000C9370000}"/>
    <cellStyle name="SAPBEXstdItemX 2 5 4" xfId="9944" xr:uid="{00000000-0005-0000-0000-0000CA370000}"/>
    <cellStyle name="SAPBEXstdItemX 2 5 4 2" xfId="15531" xr:uid="{00000000-0005-0000-0000-0000CB370000}"/>
    <cellStyle name="SAPBEXstdItemX 2 5 5" xfId="11823" xr:uid="{00000000-0005-0000-0000-0000CC370000}"/>
    <cellStyle name="SAPBEXstdItemX 2 6" xfId="5963" xr:uid="{00000000-0005-0000-0000-0000CD370000}"/>
    <cellStyle name="SAPBEXstdItemX 2 6 2" xfId="6866" xr:uid="{00000000-0005-0000-0000-0000CE370000}"/>
    <cellStyle name="SAPBEXstdItemX 2 6 2 2" xfId="9111" xr:uid="{00000000-0005-0000-0000-0000CF370000}"/>
    <cellStyle name="SAPBEXstdItemX 2 6 2 2 2" xfId="14698" xr:uid="{00000000-0005-0000-0000-0000D0370000}"/>
    <cellStyle name="SAPBEXstdItemX 2 6 2 3" xfId="10781" xr:uid="{00000000-0005-0000-0000-0000D1370000}"/>
    <cellStyle name="SAPBEXstdItemX 2 6 2 3 2" xfId="16368" xr:uid="{00000000-0005-0000-0000-0000D2370000}"/>
    <cellStyle name="SAPBEXstdItemX 2 6 2 4" xfId="12660" xr:uid="{00000000-0005-0000-0000-0000D3370000}"/>
    <cellStyle name="SAPBEXstdItemX 2 6 3" xfId="8218" xr:uid="{00000000-0005-0000-0000-0000D4370000}"/>
    <cellStyle name="SAPBEXstdItemX 2 6 3 2" xfId="13805" xr:uid="{00000000-0005-0000-0000-0000D5370000}"/>
    <cellStyle name="SAPBEXstdItemX 2 6 4" xfId="9888" xr:uid="{00000000-0005-0000-0000-0000D6370000}"/>
    <cellStyle name="SAPBEXstdItemX 2 6 4 2" xfId="15475" xr:uid="{00000000-0005-0000-0000-0000D7370000}"/>
    <cellStyle name="SAPBEXstdItemX 2 6 5" xfId="11767" xr:uid="{00000000-0005-0000-0000-0000D8370000}"/>
    <cellStyle name="SAPBEXstdItemX 2 7" xfId="6241" xr:uid="{00000000-0005-0000-0000-0000D9370000}"/>
    <cellStyle name="SAPBEXstdItemX 2 7 2" xfId="7137" xr:uid="{00000000-0005-0000-0000-0000DA370000}"/>
    <cellStyle name="SAPBEXstdItemX 2 7 2 2" xfId="9382" xr:uid="{00000000-0005-0000-0000-0000DB370000}"/>
    <cellStyle name="SAPBEXstdItemX 2 7 2 2 2" xfId="14969" xr:uid="{00000000-0005-0000-0000-0000DC370000}"/>
    <cellStyle name="SAPBEXstdItemX 2 7 2 3" xfId="11052" xr:uid="{00000000-0005-0000-0000-0000DD370000}"/>
    <cellStyle name="SAPBEXstdItemX 2 7 2 3 2" xfId="16639" xr:uid="{00000000-0005-0000-0000-0000DE370000}"/>
    <cellStyle name="SAPBEXstdItemX 2 7 2 4" xfId="12931" xr:uid="{00000000-0005-0000-0000-0000DF370000}"/>
    <cellStyle name="SAPBEXstdItemX 2 7 3" xfId="8489" xr:uid="{00000000-0005-0000-0000-0000E0370000}"/>
    <cellStyle name="SAPBEXstdItemX 2 7 3 2" xfId="14076" xr:uid="{00000000-0005-0000-0000-0000E1370000}"/>
    <cellStyle name="SAPBEXstdItemX 2 7 4" xfId="10159" xr:uid="{00000000-0005-0000-0000-0000E2370000}"/>
    <cellStyle name="SAPBEXstdItemX 2 7 4 2" xfId="15746" xr:uid="{00000000-0005-0000-0000-0000E3370000}"/>
    <cellStyle name="SAPBEXstdItemX 2 7 5" xfId="12038" xr:uid="{00000000-0005-0000-0000-0000E4370000}"/>
    <cellStyle name="SAPBEXstdItemX 2 8" xfId="5815" xr:uid="{00000000-0005-0000-0000-0000E5370000}"/>
    <cellStyle name="SAPBEXstdItemX 2 8 2" xfId="6722" xr:uid="{00000000-0005-0000-0000-0000E6370000}"/>
    <cellStyle name="SAPBEXstdItemX 2 8 2 2" xfId="8967" xr:uid="{00000000-0005-0000-0000-0000E7370000}"/>
    <cellStyle name="SAPBEXstdItemX 2 8 2 2 2" xfId="14554" xr:uid="{00000000-0005-0000-0000-0000E8370000}"/>
    <cellStyle name="SAPBEXstdItemX 2 8 2 3" xfId="10637" xr:uid="{00000000-0005-0000-0000-0000E9370000}"/>
    <cellStyle name="SAPBEXstdItemX 2 8 2 3 2" xfId="16224" xr:uid="{00000000-0005-0000-0000-0000EA370000}"/>
    <cellStyle name="SAPBEXstdItemX 2 8 2 4" xfId="12516" xr:uid="{00000000-0005-0000-0000-0000EB370000}"/>
    <cellStyle name="SAPBEXstdItemX 2 8 3" xfId="8074" xr:uid="{00000000-0005-0000-0000-0000EC370000}"/>
    <cellStyle name="SAPBEXstdItemX 2 8 3 2" xfId="13661" xr:uid="{00000000-0005-0000-0000-0000ED370000}"/>
    <cellStyle name="SAPBEXstdItemX 2 8 4" xfId="9744" xr:uid="{00000000-0005-0000-0000-0000EE370000}"/>
    <cellStyle name="SAPBEXstdItemX 2 8 4 2" xfId="15331" xr:uid="{00000000-0005-0000-0000-0000EF370000}"/>
    <cellStyle name="SAPBEXstdItemX 2 8 5" xfId="11623" xr:uid="{00000000-0005-0000-0000-0000F0370000}"/>
    <cellStyle name="SAPBEXstdItemX 2 9" xfId="4602" xr:uid="{00000000-0005-0000-0000-0000F1370000}"/>
    <cellStyle name="SAPBEXstdItemX 2 9 2" xfId="7575" xr:uid="{00000000-0005-0000-0000-0000F2370000}"/>
    <cellStyle name="SAPBEXstdItemX 2 9 2 2" xfId="13168" xr:uid="{00000000-0005-0000-0000-0000F3370000}"/>
    <cellStyle name="SAPBEXstdItemX 2 9 3" xfId="7487" xr:uid="{00000000-0005-0000-0000-0000F4370000}"/>
    <cellStyle name="SAPBEXstdItemX 2 9 3 2" xfId="13083" xr:uid="{00000000-0005-0000-0000-0000F5370000}"/>
    <cellStyle name="SAPBEXstdItemX 2 9 4" xfId="11198" xr:uid="{00000000-0005-0000-0000-0000F6370000}"/>
    <cellStyle name="SAPBEXstdItemX 3" xfId="3453" xr:uid="{00000000-0005-0000-0000-0000F7370000}"/>
    <cellStyle name="SAPBEXstdItemX 3 2" xfId="3454" xr:uid="{00000000-0005-0000-0000-0000F8370000}"/>
    <cellStyle name="SAPBEXstdItemX 3 2 2" xfId="6095" xr:uid="{00000000-0005-0000-0000-0000F9370000}"/>
    <cellStyle name="SAPBEXstdItemX 3 2 2 2" xfId="6993" xr:uid="{00000000-0005-0000-0000-0000FA370000}"/>
    <cellStyle name="SAPBEXstdItemX 3 2 2 2 2" xfId="9238" xr:uid="{00000000-0005-0000-0000-0000FB370000}"/>
    <cellStyle name="SAPBEXstdItemX 3 2 2 2 2 2" xfId="14825" xr:uid="{00000000-0005-0000-0000-0000FC370000}"/>
    <cellStyle name="SAPBEXstdItemX 3 2 2 2 3" xfId="10908" xr:uid="{00000000-0005-0000-0000-0000FD370000}"/>
    <cellStyle name="SAPBEXstdItemX 3 2 2 2 3 2" xfId="16495" xr:uid="{00000000-0005-0000-0000-0000FE370000}"/>
    <cellStyle name="SAPBEXstdItemX 3 2 2 2 4" xfId="12787" xr:uid="{00000000-0005-0000-0000-0000FF370000}"/>
    <cellStyle name="SAPBEXstdItemX 3 2 2 3" xfId="8345" xr:uid="{00000000-0005-0000-0000-000000380000}"/>
    <cellStyle name="SAPBEXstdItemX 3 2 2 3 2" xfId="13932" xr:uid="{00000000-0005-0000-0000-000001380000}"/>
    <cellStyle name="SAPBEXstdItemX 3 2 2 4" xfId="10015" xr:uid="{00000000-0005-0000-0000-000002380000}"/>
    <cellStyle name="SAPBEXstdItemX 3 2 2 4 2" xfId="15602" xr:uid="{00000000-0005-0000-0000-000003380000}"/>
    <cellStyle name="SAPBEXstdItemX 3 2 2 5" xfId="11894" xr:uid="{00000000-0005-0000-0000-000004380000}"/>
    <cellStyle name="SAPBEXstdItemX 3 2 3" xfId="5865" xr:uid="{00000000-0005-0000-0000-000005380000}"/>
    <cellStyle name="SAPBEXstdItemX 3 2 3 2" xfId="6768" xr:uid="{00000000-0005-0000-0000-000006380000}"/>
    <cellStyle name="SAPBEXstdItemX 3 2 3 2 2" xfId="9013" xr:uid="{00000000-0005-0000-0000-000007380000}"/>
    <cellStyle name="SAPBEXstdItemX 3 2 3 2 2 2" xfId="14600" xr:uid="{00000000-0005-0000-0000-000008380000}"/>
    <cellStyle name="SAPBEXstdItemX 3 2 3 2 3" xfId="10683" xr:uid="{00000000-0005-0000-0000-000009380000}"/>
    <cellStyle name="SAPBEXstdItemX 3 2 3 2 3 2" xfId="16270" xr:uid="{00000000-0005-0000-0000-00000A380000}"/>
    <cellStyle name="SAPBEXstdItemX 3 2 3 2 4" xfId="12562" xr:uid="{00000000-0005-0000-0000-00000B380000}"/>
    <cellStyle name="SAPBEXstdItemX 3 2 3 3" xfId="8120" xr:uid="{00000000-0005-0000-0000-00000C380000}"/>
    <cellStyle name="SAPBEXstdItemX 3 2 3 3 2" xfId="13707" xr:uid="{00000000-0005-0000-0000-00000D380000}"/>
    <cellStyle name="SAPBEXstdItemX 3 2 3 4" xfId="9790" xr:uid="{00000000-0005-0000-0000-00000E380000}"/>
    <cellStyle name="SAPBEXstdItemX 3 2 3 4 2" xfId="15377" xr:uid="{00000000-0005-0000-0000-00000F380000}"/>
    <cellStyle name="SAPBEXstdItemX 3 2 3 5" xfId="11669" xr:uid="{00000000-0005-0000-0000-000010380000}"/>
    <cellStyle name="SAPBEXstdItemX 3 2 4" xfId="5800" xr:uid="{00000000-0005-0000-0000-000011380000}"/>
    <cellStyle name="SAPBEXstdItemX 3 2 4 2" xfId="6707" xr:uid="{00000000-0005-0000-0000-000012380000}"/>
    <cellStyle name="SAPBEXstdItemX 3 2 4 2 2" xfId="8952" xr:uid="{00000000-0005-0000-0000-000013380000}"/>
    <cellStyle name="SAPBEXstdItemX 3 2 4 2 2 2" xfId="14539" xr:uid="{00000000-0005-0000-0000-000014380000}"/>
    <cellStyle name="SAPBEXstdItemX 3 2 4 2 3" xfId="10622" xr:uid="{00000000-0005-0000-0000-000015380000}"/>
    <cellStyle name="SAPBEXstdItemX 3 2 4 2 3 2" xfId="16209" xr:uid="{00000000-0005-0000-0000-000016380000}"/>
    <cellStyle name="SAPBEXstdItemX 3 2 4 2 4" xfId="12501" xr:uid="{00000000-0005-0000-0000-000017380000}"/>
    <cellStyle name="SAPBEXstdItemX 3 2 4 3" xfId="8059" xr:uid="{00000000-0005-0000-0000-000018380000}"/>
    <cellStyle name="SAPBEXstdItemX 3 2 4 3 2" xfId="13646" xr:uid="{00000000-0005-0000-0000-000019380000}"/>
    <cellStyle name="SAPBEXstdItemX 3 2 4 4" xfId="9729" xr:uid="{00000000-0005-0000-0000-00001A380000}"/>
    <cellStyle name="SAPBEXstdItemX 3 2 4 4 2" xfId="15316" xr:uid="{00000000-0005-0000-0000-00001B380000}"/>
    <cellStyle name="SAPBEXstdItemX 3 2 4 5" xfId="11608" xr:uid="{00000000-0005-0000-0000-00001C380000}"/>
    <cellStyle name="SAPBEXstdItemX 3 2 5" xfId="5873" xr:uid="{00000000-0005-0000-0000-00001D380000}"/>
    <cellStyle name="SAPBEXstdItemX 3 2 5 2" xfId="6776" xr:uid="{00000000-0005-0000-0000-00001E380000}"/>
    <cellStyle name="SAPBEXstdItemX 3 2 5 2 2" xfId="9021" xr:uid="{00000000-0005-0000-0000-00001F380000}"/>
    <cellStyle name="SAPBEXstdItemX 3 2 5 2 2 2" xfId="14608" xr:uid="{00000000-0005-0000-0000-000020380000}"/>
    <cellStyle name="SAPBEXstdItemX 3 2 5 2 3" xfId="10691" xr:uid="{00000000-0005-0000-0000-000021380000}"/>
    <cellStyle name="SAPBEXstdItemX 3 2 5 2 3 2" xfId="16278" xr:uid="{00000000-0005-0000-0000-000022380000}"/>
    <cellStyle name="SAPBEXstdItemX 3 2 5 2 4" xfId="12570" xr:uid="{00000000-0005-0000-0000-000023380000}"/>
    <cellStyle name="SAPBEXstdItemX 3 2 5 3" xfId="8128" xr:uid="{00000000-0005-0000-0000-000024380000}"/>
    <cellStyle name="SAPBEXstdItemX 3 2 5 3 2" xfId="13715" xr:uid="{00000000-0005-0000-0000-000025380000}"/>
    <cellStyle name="SAPBEXstdItemX 3 2 5 4" xfId="9798" xr:uid="{00000000-0005-0000-0000-000026380000}"/>
    <cellStyle name="SAPBEXstdItemX 3 2 5 4 2" xfId="15385" xr:uid="{00000000-0005-0000-0000-000027380000}"/>
    <cellStyle name="SAPBEXstdItemX 3 2 5 5" xfId="11677" xr:uid="{00000000-0005-0000-0000-000028380000}"/>
    <cellStyle name="SAPBEXstdItemX 3 2 6" xfId="5869" xr:uid="{00000000-0005-0000-0000-000029380000}"/>
    <cellStyle name="SAPBEXstdItemX 3 2 6 2" xfId="6772" xr:uid="{00000000-0005-0000-0000-00002A380000}"/>
    <cellStyle name="SAPBEXstdItemX 3 2 6 2 2" xfId="9017" xr:uid="{00000000-0005-0000-0000-00002B380000}"/>
    <cellStyle name="SAPBEXstdItemX 3 2 6 2 2 2" xfId="14604" xr:uid="{00000000-0005-0000-0000-00002C380000}"/>
    <cellStyle name="SAPBEXstdItemX 3 2 6 2 3" xfId="10687" xr:uid="{00000000-0005-0000-0000-00002D380000}"/>
    <cellStyle name="SAPBEXstdItemX 3 2 6 2 3 2" xfId="16274" xr:uid="{00000000-0005-0000-0000-00002E380000}"/>
    <cellStyle name="SAPBEXstdItemX 3 2 6 2 4" xfId="12566" xr:uid="{00000000-0005-0000-0000-00002F380000}"/>
    <cellStyle name="SAPBEXstdItemX 3 2 6 3" xfId="8124" xr:uid="{00000000-0005-0000-0000-000030380000}"/>
    <cellStyle name="SAPBEXstdItemX 3 2 6 3 2" xfId="13711" xr:uid="{00000000-0005-0000-0000-000031380000}"/>
    <cellStyle name="SAPBEXstdItemX 3 2 6 4" xfId="9794" xr:uid="{00000000-0005-0000-0000-000032380000}"/>
    <cellStyle name="SAPBEXstdItemX 3 2 6 4 2" xfId="15381" xr:uid="{00000000-0005-0000-0000-000033380000}"/>
    <cellStyle name="SAPBEXstdItemX 3 2 6 5" xfId="11673" xr:uid="{00000000-0005-0000-0000-000034380000}"/>
    <cellStyle name="SAPBEXstdItemX 3 2 7" xfId="5344" xr:uid="{00000000-0005-0000-0000-000035380000}"/>
    <cellStyle name="SAPBEXstdItemX 3 2 7 2" xfId="7675" xr:uid="{00000000-0005-0000-0000-000036380000}"/>
    <cellStyle name="SAPBEXstdItemX 3 2 7 2 2" xfId="13262" xr:uid="{00000000-0005-0000-0000-000037380000}"/>
    <cellStyle name="SAPBEXstdItemX 3 2 7 3" xfId="7435" xr:uid="{00000000-0005-0000-0000-000038380000}"/>
    <cellStyle name="SAPBEXstdItemX 3 2 7 3 2" xfId="13032" xr:uid="{00000000-0005-0000-0000-000039380000}"/>
    <cellStyle name="SAPBEXstdItemX 3 2 7 4" xfId="11228" xr:uid="{00000000-0005-0000-0000-00003A380000}"/>
    <cellStyle name="SAPBEXstdItemX 3 3" xfId="6094" xr:uid="{00000000-0005-0000-0000-00003B380000}"/>
    <cellStyle name="SAPBEXstdItemX 3 3 2" xfId="6992" xr:uid="{00000000-0005-0000-0000-00003C380000}"/>
    <cellStyle name="SAPBEXstdItemX 3 3 2 2" xfId="9237" xr:uid="{00000000-0005-0000-0000-00003D380000}"/>
    <cellStyle name="SAPBEXstdItemX 3 3 2 2 2" xfId="14824" xr:uid="{00000000-0005-0000-0000-00003E380000}"/>
    <cellStyle name="SAPBEXstdItemX 3 3 2 3" xfId="10907" xr:uid="{00000000-0005-0000-0000-00003F380000}"/>
    <cellStyle name="SAPBEXstdItemX 3 3 2 3 2" xfId="16494" xr:uid="{00000000-0005-0000-0000-000040380000}"/>
    <cellStyle name="SAPBEXstdItemX 3 3 2 4" xfId="12786" xr:uid="{00000000-0005-0000-0000-000041380000}"/>
    <cellStyle name="SAPBEXstdItemX 3 3 3" xfId="8344" xr:uid="{00000000-0005-0000-0000-000042380000}"/>
    <cellStyle name="SAPBEXstdItemX 3 3 3 2" xfId="13931" xr:uid="{00000000-0005-0000-0000-000043380000}"/>
    <cellStyle name="SAPBEXstdItemX 3 3 4" xfId="10014" xr:uid="{00000000-0005-0000-0000-000044380000}"/>
    <cellStyle name="SAPBEXstdItemX 3 3 4 2" xfId="15601" xr:uid="{00000000-0005-0000-0000-000045380000}"/>
    <cellStyle name="SAPBEXstdItemX 3 3 5" xfId="11893" xr:uid="{00000000-0005-0000-0000-000046380000}"/>
    <cellStyle name="SAPBEXstdItemX 3 4" xfId="5909" xr:uid="{00000000-0005-0000-0000-000047380000}"/>
    <cellStyle name="SAPBEXstdItemX 3 4 2" xfId="6812" xr:uid="{00000000-0005-0000-0000-000048380000}"/>
    <cellStyle name="SAPBEXstdItemX 3 4 2 2" xfId="9057" xr:uid="{00000000-0005-0000-0000-000049380000}"/>
    <cellStyle name="SAPBEXstdItemX 3 4 2 2 2" xfId="14644" xr:uid="{00000000-0005-0000-0000-00004A380000}"/>
    <cellStyle name="SAPBEXstdItemX 3 4 2 3" xfId="10727" xr:uid="{00000000-0005-0000-0000-00004B380000}"/>
    <cellStyle name="SAPBEXstdItemX 3 4 2 3 2" xfId="16314" xr:uid="{00000000-0005-0000-0000-00004C380000}"/>
    <cellStyle name="SAPBEXstdItemX 3 4 2 4" xfId="12606" xr:uid="{00000000-0005-0000-0000-00004D380000}"/>
    <cellStyle name="SAPBEXstdItemX 3 4 3" xfId="8164" xr:uid="{00000000-0005-0000-0000-00004E380000}"/>
    <cellStyle name="SAPBEXstdItemX 3 4 3 2" xfId="13751" xr:uid="{00000000-0005-0000-0000-00004F380000}"/>
    <cellStyle name="SAPBEXstdItemX 3 4 4" xfId="9834" xr:uid="{00000000-0005-0000-0000-000050380000}"/>
    <cellStyle name="SAPBEXstdItemX 3 4 4 2" xfId="15421" xr:uid="{00000000-0005-0000-0000-000051380000}"/>
    <cellStyle name="SAPBEXstdItemX 3 4 5" xfId="11713" xr:uid="{00000000-0005-0000-0000-000052380000}"/>
    <cellStyle name="SAPBEXstdItemX 3 5" xfId="6131" xr:uid="{00000000-0005-0000-0000-000053380000}"/>
    <cellStyle name="SAPBEXstdItemX 3 5 2" xfId="7029" xr:uid="{00000000-0005-0000-0000-000054380000}"/>
    <cellStyle name="SAPBEXstdItemX 3 5 2 2" xfId="9274" xr:uid="{00000000-0005-0000-0000-000055380000}"/>
    <cellStyle name="SAPBEXstdItemX 3 5 2 2 2" xfId="14861" xr:uid="{00000000-0005-0000-0000-000056380000}"/>
    <cellStyle name="SAPBEXstdItemX 3 5 2 3" xfId="10944" xr:uid="{00000000-0005-0000-0000-000057380000}"/>
    <cellStyle name="SAPBEXstdItemX 3 5 2 3 2" xfId="16531" xr:uid="{00000000-0005-0000-0000-000058380000}"/>
    <cellStyle name="SAPBEXstdItemX 3 5 2 4" xfId="12823" xr:uid="{00000000-0005-0000-0000-000059380000}"/>
    <cellStyle name="SAPBEXstdItemX 3 5 3" xfId="8381" xr:uid="{00000000-0005-0000-0000-00005A380000}"/>
    <cellStyle name="SAPBEXstdItemX 3 5 3 2" xfId="13968" xr:uid="{00000000-0005-0000-0000-00005B380000}"/>
    <cellStyle name="SAPBEXstdItemX 3 5 4" xfId="10051" xr:uid="{00000000-0005-0000-0000-00005C380000}"/>
    <cellStyle name="SAPBEXstdItemX 3 5 4 2" xfId="15638" xr:uid="{00000000-0005-0000-0000-00005D380000}"/>
    <cellStyle name="SAPBEXstdItemX 3 5 5" xfId="11930" xr:uid="{00000000-0005-0000-0000-00005E380000}"/>
    <cellStyle name="SAPBEXstdItemX 3 6" xfId="5739" xr:uid="{00000000-0005-0000-0000-00005F380000}"/>
    <cellStyle name="SAPBEXstdItemX 3 6 2" xfId="6647" xr:uid="{00000000-0005-0000-0000-000060380000}"/>
    <cellStyle name="SAPBEXstdItemX 3 6 2 2" xfId="8892" xr:uid="{00000000-0005-0000-0000-000061380000}"/>
    <cellStyle name="SAPBEXstdItemX 3 6 2 2 2" xfId="14479" xr:uid="{00000000-0005-0000-0000-000062380000}"/>
    <cellStyle name="SAPBEXstdItemX 3 6 2 3" xfId="10562" xr:uid="{00000000-0005-0000-0000-000063380000}"/>
    <cellStyle name="SAPBEXstdItemX 3 6 2 3 2" xfId="16149" xr:uid="{00000000-0005-0000-0000-000064380000}"/>
    <cellStyle name="SAPBEXstdItemX 3 6 2 4" xfId="12441" xr:uid="{00000000-0005-0000-0000-000065380000}"/>
    <cellStyle name="SAPBEXstdItemX 3 6 3" xfId="7999" xr:uid="{00000000-0005-0000-0000-000066380000}"/>
    <cellStyle name="SAPBEXstdItemX 3 6 3 2" xfId="13586" xr:uid="{00000000-0005-0000-0000-000067380000}"/>
    <cellStyle name="SAPBEXstdItemX 3 6 4" xfId="9669" xr:uid="{00000000-0005-0000-0000-000068380000}"/>
    <cellStyle name="SAPBEXstdItemX 3 6 4 2" xfId="15256" xr:uid="{00000000-0005-0000-0000-000069380000}"/>
    <cellStyle name="SAPBEXstdItemX 3 6 5" xfId="11548" xr:uid="{00000000-0005-0000-0000-00006A380000}"/>
    <cellStyle name="SAPBEXstdItemX 3 7" xfId="6140" xr:uid="{00000000-0005-0000-0000-00006B380000}"/>
    <cellStyle name="SAPBEXstdItemX 3 7 2" xfId="7038" xr:uid="{00000000-0005-0000-0000-00006C380000}"/>
    <cellStyle name="SAPBEXstdItemX 3 7 2 2" xfId="9283" xr:uid="{00000000-0005-0000-0000-00006D380000}"/>
    <cellStyle name="SAPBEXstdItemX 3 7 2 2 2" xfId="14870" xr:uid="{00000000-0005-0000-0000-00006E380000}"/>
    <cellStyle name="SAPBEXstdItemX 3 7 2 3" xfId="10953" xr:uid="{00000000-0005-0000-0000-00006F380000}"/>
    <cellStyle name="SAPBEXstdItemX 3 7 2 3 2" xfId="16540" xr:uid="{00000000-0005-0000-0000-000070380000}"/>
    <cellStyle name="SAPBEXstdItemX 3 7 2 4" xfId="12832" xr:uid="{00000000-0005-0000-0000-000071380000}"/>
    <cellStyle name="SAPBEXstdItemX 3 7 3" xfId="8390" xr:uid="{00000000-0005-0000-0000-000072380000}"/>
    <cellStyle name="SAPBEXstdItemX 3 7 3 2" xfId="13977" xr:uid="{00000000-0005-0000-0000-000073380000}"/>
    <cellStyle name="SAPBEXstdItemX 3 7 4" xfId="10060" xr:uid="{00000000-0005-0000-0000-000074380000}"/>
    <cellStyle name="SAPBEXstdItemX 3 7 4 2" xfId="15647" xr:uid="{00000000-0005-0000-0000-000075380000}"/>
    <cellStyle name="SAPBEXstdItemX 3 7 5" xfId="11939" xr:uid="{00000000-0005-0000-0000-000076380000}"/>
    <cellStyle name="SAPBEXstdItemX 3 8" xfId="5343" xr:uid="{00000000-0005-0000-0000-000077380000}"/>
    <cellStyle name="SAPBEXstdItemX 3 8 2" xfId="7674" xr:uid="{00000000-0005-0000-0000-000078380000}"/>
    <cellStyle name="SAPBEXstdItemX 3 8 2 2" xfId="13261" xr:uid="{00000000-0005-0000-0000-000079380000}"/>
    <cellStyle name="SAPBEXstdItemX 3 8 3" xfId="7460" xr:uid="{00000000-0005-0000-0000-00007A380000}"/>
    <cellStyle name="SAPBEXstdItemX 3 8 3 2" xfId="13056" xr:uid="{00000000-0005-0000-0000-00007B380000}"/>
    <cellStyle name="SAPBEXstdItemX 3 8 4" xfId="11227" xr:uid="{00000000-0005-0000-0000-00007C380000}"/>
    <cellStyle name="SAPBEXstdItemX 4" xfId="3455" xr:uid="{00000000-0005-0000-0000-00007D380000}"/>
    <cellStyle name="SAPBEXstdItemX 4 2" xfId="3456" xr:uid="{00000000-0005-0000-0000-00007E380000}"/>
    <cellStyle name="SAPBEXstdItemX 4 2 2" xfId="6097" xr:uid="{00000000-0005-0000-0000-00007F380000}"/>
    <cellStyle name="SAPBEXstdItemX 4 2 2 2" xfId="6995" xr:uid="{00000000-0005-0000-0000-000080380000}"/>
    <cellStyle name="SAPBEXstdItemX 4 2 2 2 2" xfId="9240" xr:uid="{00000000-0005-0000-0000-000081380000}"/>
    <cellStyle name="SAPBEXstdItemX 4 2 2 2 2 2" xfId="14827" xr:uid="{00000000-0005-0000-0000-000082380000}"/>
    <cellStyle name="SAPBEXstdItemX 4 2 2 2 3" xfId="10910" xr:uid="{00000000-0005-0000-0000-000083380000}"/>
    <cellStyle name="SAPBEXstdItemX 4 2 2 2 3 2" xfId="16497" xr:uid="{00000000-0005-0000-0000-000084380000}"/>
    <cellStyle name="SAPBEXstdItemX 4 2 2 2 4" xfId="12789" xr:uid="{00000000-0005-0000-0000-000085380000}"/>
    <cellStyle name="SAPBEXstdItemX 4 2 2 3" xfId="8347" xr:uid="{00000000-0005-0000-0000-000086380000}"/>
    <cellStyle name="SAPBEXstdItemX 4 2 2 3 2" xfId="13934" xr:uid="{00000000-0005-0000-0000-000087380000}"/>
    <cellStyle name="SAPBEXstdItemX 4 2 2 4" xfId="10017" xr:uid="{00000000-0005-0000-0000-000088380000}"/>
    <cellStyle name="SAPBEXstdItemX 4 2 2 4 2" xfId="15604" xr:uid="{00000000-0005-0000-0000-000089380000}"/>
    <cellStyle name="SAPBEXstdItemX 4 2 2 5" xfId="11896" xr:uid="{00000000-0005-0000-0000-00008A380000}"/>
    <cellStyle name="SAPBEXstdItemX 4 2 3" xfId="5907" xr:uid="{00000000-0005-0000-0000-00008B380000}"/>
    <cellStyle name="SAPBEXstdItemX 4 2 3 2" xfId="6810" xr:uid="{00000000-0005-0000-0000-00008C380000}"/>
    <cellStyle name="SAPBEXstdItemX 4 2 3 2 2" xfId="9055" xr:uid="{00000000-0005-0000-0000-00008D380000}"/>
    <cellStyle name="SAPBEXstdItemX 4 2 3 2 2 2" xfId="14642" xr:uid="{00000000-0005-0000-0000-00008E380000}"/>
    <cellStyle name="SAPBEXstdItemX 4 2 3 2 3" xfId="10725" xr:uid="{00000000-0005-0000-0000-00008F380000}"/>
    <cellStyle name="SAPBEXstdItemX 4 2 3 2 3 2" xfId="16312" xr:uid="{00000000-0005-0000-0000-000090380000}"/>
    <cellStyle name="SAPBEXstdItemX 4 2 3 2 4" xfId="12604" xr:uid="{00000000-0005-0000-0000-000091380000}"/>
    <cellStyle name="SAPBEXstdItemX 4 2 3 3" xfId="8162" xr:uid="{00000000-0005-0000-0000-000092380000}"/>
    <cellStyle name="SAPBEXstdItemX 4 2 3 3 2" xfId="13749" xr:uid="{00000000-0005-0000-0000-000093380000}"/>
    <cellStyle name="SAPBEXstdItemX 4 2 3 4" xfId="9832" xr:uid="{00000000-0005-0000-0000-000094380000}"/>
    <cellStyle name="SAPBEXstdItemX 4 2 3 4 2" xfId="15419" xr:uid="{00000000-0005-0000-0000-000095380000}"/>
    <cellStyle name="SAPBEXstdItemX 4 2 3 5" xfId="11711" xr:uid="{00000000-0005-0000-0000-000096380000}"/>
    <cellStyle name="SAPBEXstdItemX 4 2 4" xfId="5793" xr:uid="{00000000-0005-0000-0000-000097380000}"/>
    <cellStyle name="SAPBEXstdItemX 4 2 4 2" xfId="6700" xr:uid="{00000000-0005-0000-0000-000098380000}"/>
    <cellStyle name="SAPBEXstdItemX 4 2 4 2 2" xfId="8945" xr:uid="{00000000-0005-0000-0000-000099380000}"/>
    <cellStyle name="SAPBEXstdItemX 4 2 4 2 2 2" xfId="14532" xr:uid="{00000000-0005-0000-0000-00009A380000}"/>
    <cellStyle name="SAPBEXstdItemX 4 2 4 2 3" xfId="10615" xr:uid="{00000000-0005-0000-0000-00009B380000}"/>
    <cellStyle name="SAPBEXstdItemX 4 2 4 2 3 2" xfId="16202" xr:uid="{00000000-0005-0000-0000-00009C380000}"/>
    <cellStyle name="SAPBEXstdItemX 4 2 4 2 4" xfId="12494" xr:uid="{00000000-0005-0000-0000-00009D380000}"/>
    <cellStyle name="SAPBEXstdItemX 4 2 4 3" xfId="8052" xr:uid="{00000000-0005-0000-0000-00009E380000}"/>
    <cellStyle name="SAPBEXstdItemX 4 2 4 3 2" xfId="13639" xr:uid="{00000000-0005-0000-0000-00009F380000}"/>
    <cellStyle name="SAPBEXstdItemX 4 2 4 4" xfId="9722" xr:uid="{00000000-0005-0000-0000-0000A0380000}"/>
    <cellStyle name="SAPBEXstdItemX 4 2 4 4 2" xfId="15309" xr:uid="{00000000-0005-0000-0000-0000A1380000}"/>
    <cellStyle name="SAPBEXstdItemX 4 2 4 5" xfId="11601" xr:uid="{00000000-0005-0000-0000-0000A2380000}"/>
    <cellStyle name="SAPBEXstdItemX 4 2 5" xfId="6199" xr:uid="{00000000-0005-0000-0000-0000A3380000}"/>
    <cellStyle name="SAPBEXstdItemX 4 2 5 2" xfId="7095" xr:uid="{00000000-0005-0000-0000-0000A4380000}"/>
    <cellStyle name="SAPBEXstdItemX 4 2 5 2 2" xfId="9340" xr:uid="{00000000-0005-0000-0000-0000A5380000}"/>
    <cellStyle name="SAPBEXstdItemX 4 2 5 2 2 2" xfId="14927" xr:uid="{00000000-0005-0000-0000-0000A6380000}"/>
    <cellStyle name="SAPBEXstdItemX 4 2 5 2 3" xfId="11010" xr:uid="{00000000-0005-0000-0000-0000A7380000}"/>
    <cellStyle name="SAPBEXstdItemX 4 2 5 2 3 2" xfId="16597" xr:uid="{00000000-0005-0000-0000-0000A8380000}"/>
    <cellStyle name="SAPBEXstdItemX 4 2 5 2 4" xfId="12889" xr:uid="{00000000-0005-0000-0000-0000A9380000}"/>
    <cellStyle name="SAPBEXstdItemX 4 2 5 3" xfId="8447" xr:uid="{00000000-0005-0000-0000-0000AA380000}"/>
    <cellStyle name="SAPBEXstdItemX 4 2 5 3 2" xfId="14034" xr:uid="{00000000-0005-0000-0000-0000AB380000}"/>
    <cellStyle name="SAPBEXstdItemX 4 2 5 4" xfId="10117" xr:uid="{00000000-0005-0000-0000-0000AC380000}"/>
    <cellStyle name="SAPBEXstdItemX 4 2 5 4 2" xfId="15704" xr:uid="{00000000-0005-0000-0000-0000AD380000}"/>
    <cellStyle name="SAPBEXstdItemX 4 2 5 5" xfId="11996" xr:uid="{00000000-0005-0000-0000-0000AE380000}"/>
    <cellStyle name="SAPBEXstdItemX 4 2 6" xfId="5774" xr:uid="{00000000-0005-0000-0000-0000AF380000}"/>
    <cellStyle name="SAPBEXstdItemX 4 2 6 2" xfId="6681" xr:uid="{00000000-0005-0000-0000-0000B0380000}"/>
    <cellStyle name="SAPBEXstdItemX 4 2 6 2 2" xfId="8926" xr:uid="{00000000-0005-0000-0000-0000B1380000}"/>
    <cellStyle name="SAPBEXstdItemX 4 2 6 2 2 2" xfId="14513" xr:uid="{00000000-0005-0000-0000-0000B2380000}"/>
    <cellStyle name="SAPBEXstdItemX 4 2 6 2 3" xfId="10596" xr:uid="{00000000-0005-0000-0000-0000B3380000}"/>
    <cellStyle name="SAPBEXstdItemX 4 2 6 2 3 2" xfId="16183" xr:uid="{00000000-0005-0000-0000-0000B4380000}"/>
    <cellStyle name="SAPBEXstdItemX 4 2 6 2 4" xfId="12475" xr:uid="{00000000-0005-0000-0000-0000B5380000}"/>
    <cellStyle name="SAPBEXstdItemX 4 2 6 3" xfId="8033" xr:uid="{00000000-0005-0000-0000-0000B6380000}"/>
    <cellStyle name="SAPBEXstdItemX 4 2 6 3 2" xfId="13620" xr:uid="{00000000-0005-0000-0000-0000B7380000}"/>
    <cellStyle name="SAPBEXstdItemX 4 2 6 4" xfId="9703" xr:uid="{00000000-0005-0000-0000-0000B8380000}"/>
    <cellStyle name="SAPBEXstdItemX 4 2 6 4 2" xfId="15290" xr:uid="{00000000-0005-0000-0000-0000B9380000}"/>
    <cellStyle name="SAPBEXstdItemX 4 2 6 5" xfId="11582" xr:uid="{00000000-0005-0000-0000-0000BA380000}"/>
    <cellStyle name="SAPBEXstdItemX 4 2 7" xfId="5346" xr:uid="{00000000-0005-0000-0000-0000BB380000}"/>
    <cellStyle name="SAPBEXstdItemX 4 2 7 2" xfId="7677" xr:uid="{00000000-0005-0000-0000-0000BC380000}"/>
    <cellStyle name="SAPBEXstdItemX 4 2 7 2 2" xfId="13264" xr:uid="{00000000-0005-0000-0000-0000BD380000}"/>
    <cellStyle name="SAPBEXstdItemX 4 2 7 3" xfId="7433" xr:uid="{00000000-0005-0000-0000-0000BE380000}"/>
    <cellStyle name="SAPBEXstdItemX 4 2 7 3 2" xfId="13030" xr:uid="{00000000-0005-0000-0000-0000BF380000}"/>
    <cellStyle name="SAPBEXstdItemX 4 2 7 4" xfId="11230" xr:uid="{00000000-0005-0000-0000-0000C0380000}"/>
    <cellStyle name="SAPBEXstdItemX 4 3" xfId="6096" xr:uid="{00000000-0005-0000-0000-0000C1380000}"/>
    <cellStyle name="SAPBEXstdItemX 4 3 2" xfId="6994" xr:uid="{00000000-0005-0000-0000-0000C2380000}"/>
    <cellStyle name="SAPBEXstdItemX 4 3 2 2" xfId="9239" xr:uid="{00000000-0005-0000-0000-0000C3380000}"/>
    <cellStyle name="SAPBEXstdItemX 4 3 2 2 2" xfId="14826" xr:uid="{00000000-0005-0000-0000-0000C4380000}"/>
    <cellStyle name="SAPBEXstdItemX 4 3 2 3" xfId="10909" xr:uid="{00000000-0005-0000-0000-0000C5380000}"/>
    <cellStyle name="SAPBEXstdItemX 4 3 2 3 2" xfId="16496" xr:uid="{00000000-0005-0000-0000-0000C6380000}"/>
    <cellStyle name="SAPBEXstdItemX 4 3 2 4" xfId="12788" xr:uid="{00000000-0005-0000-0000-0000C7380000}"/>
    <cellStyle name="SAPBEXstdItemX 4 3 3" xfId="8346" xr:uid="{00000000-0005-0000-0000-0000C8380000}"/>
    <cellStyle name="SAPBEXstdItemX 4 3 3 2" xfId="13933" xr:uid="{00000000-0005-0000-0000-0000C9380000}"/>
    <cellStyle name="SAPBEXstdItemX 4 3 4" xfId="10016" xr:uid="{00000000-0005-0000-0000-0000CA380000}"/>
    <cellStyle name="SAPBEXstdItemX 4 3 4 2" xfId="15603" xr:uid="{00000000-0005-0000-0000-0000CB380000}"/>
    <cellStyle name="SAPBEXstdItemX 4 3 5" xfId="11895" xr:uid="{00000000-0005-0000-0000-0000CC380000}"/>
    <cellStyle name="SAPBEXstdItemX 4 4" xfId="5941" xr:uid="{00000000-0005-0000-0000-0000CD380000}"/>
    <cellStyle name="SAPBEXstdItemX 4 4 2" xfId="6844" xr:uid="{00000000-0005-0000-0000-0000CE380000}"/>
    <cellStyle name="SAPBEXstdItemX 4 4 2 2" xfId="9089" xr:uid="{00000000-0005-0000-0000-0000CF380000}"/>
    <cellStyle name="SAPBEXstdItemX 4 4 2 2 2" xfId="14676" xr:uid="{00000000-0005-0000-0000-0000D0380000}"/>
    <cellStyle name="SAPBEXstdItemX 4 4 2 3" xfId="10759" xr:uid="{00000000-0005-0000-0000-0000D1380000}"/>
    <cellStyle name="SAPBEXstdItemX 4 4 2 3 2" xfId="16346" xr:uid="{00000000-0005-0000-0000-0000D2380000}"/>
    <cellStyle name="SAPBEXstdItemX 4 4 2 4" xfId="12638" xr:uid="{00000000-0005-0000-0000-0000D3380000}"/>
    <cellStyle name="SAPBEXstdItemX 4 4 3" xfId="8196" xr:uid="{00000000-0005-0000-0000-0000D4380000}"/>
    <cellStyle name="SAPBEXstdItemX 4 4 3 2" xfId="13783" xr:uid="{00000000-0005-0000-0000-0000D5380000}"/>
    <cellStyle name="SAPBEXstdItemX 4 4 4" xfId="9866" xr:uid="{00000000-0005-0000-0000-0000D6380000}"/>
    <cellStyle name="SAPBEXstdItemX 4 4 4 2" xfId="15453" xr:uid="{00000000-0005-0000-0000-0000D7380000}"/>
    <cellStyle name="SAPBEXstdItemX 4 4 5" xfId="11745" xr:uid="{00000000-0005-0000-0000-0000D8380000}"/>
    <cellStyle name="SAPBEXstdItemX 4 5" xfId="6153" xr:uid="{00000000-0005-0000-0000-0000D9380000}"/>
    <cellStyle name="SAPBEXstdItemX 4 5 2" xfId="7051" xr:uid="{00000000-0005-0000-0000-0000DA380000}"/>
    <cellStyle name="SAPBEXstdItemX 4 5 2 2" xfId="9296" xr:uid="{00000000-0005-0000-0000-0000DB380000}"/>
    <cellStyle name="SAPBEXstdItemX 4 5 2 2 2" xfId="14883" xr:uid="{00000000-0005-0000-0000-0000DC380000}"/>
    <cellStyle name="SAPBEXstdItemX 4 5 2 3" xfId="10966" xr:uid="{00000000-0005-0000-0000-0000DD380000}"/>
    <cellStyle name="SAPBEXstdItemX 4 5 2 3 2" xfId="16553" xr:uid="{00000000-0005-0000-0000-0000DE380000}"/>
    <cellStyle name="SAPBEXstdItemX 4 5 2 4" xfId="12845" xr:uid="{00000000-0005-0000-0000-0000DF380000}"/>
    <cellStyle name="SAPBEXstdItemX 4 5 3" xfId="8403" xr:uid="{00000000-0005-0000-0000-0000E0380000}"/>
    <cellStyle name="SAPBEXstdItemX 4 5 3 2" xfId="13990" xr:uid="{00000000-0005-0000-0000-0000E1380000}"/>
    <cellStyle name="SAPBEXstdItemX 4 5 4" xfId="10073" xr:uid="{00000000-0005-0000-0000-0000E2380000}"/>
    <cellStyle name="SAPBEXstdItemX 4 5 4 2" xfId="15660" xr:uid="{00000000-0005-0000-0000-0000E3380000}"/>
    <cellStyle name="SAPBEXstdItemX 4 5 5" xfId="11952" xr:uid="{00000000-0005-0000-0000-0000E4380000}"/>
    <cellStyle name="SAPBEXstdItemX 4 6" xfId="5463" xr:uid="{00000000-0005-0000-0000-0000E5380000}"/>
    <cellStyle name="SAPBEXstdItemX 4 6 2" xfId="6383" xr:uid="{00000000-0005-0000-0000-0000E6380000}"/>
    <cellStyle name="SAPBEXstdItemX 4 6 2 2" xfId="8628" xr:uid="{00000000-0005-0000-0000-0000E7380000}"/>
    <cellStyle name="SAPBEXstdItemX 4 6 2 2 2" xfId="14215" xr:uid="{00000000-0005-0000-0000-0000E8380000}"/>
    <cellStyle name="SAPBEXstdItemX 4 6 2 3" xfId="10298" xr:uid="{00000000-0005-0000-0000-0000E9380000}"/>
    <cellStyle name="SAPBEXstdItemX 4 6 2 3 2" xfId="15885" xr:uid="{00000000-0005-0000-0000-0000EA380000}"/>
    <cellStyle name="SAPBEXstdItemX 4 6 2 4" xfId="12177" xr:uid="{00000000-0005-0000-0000-0000EB380000}"/>
    <cellStyle name="SAPBEXstdItemX 4 6 3" xfId="7735" xr:uid="{00000000-0005-0000-0000-0000EC380000}"/>
    <cellStyle name="SAPBEXstdItemX 4 6 3 2" xfId="13322" xr:uid="{00000000-0005-0000-0000-0000ED380000}"/>
    <cellStyle name="SAPBEXstdItemX 4 6 4" xfId="7457" xr:uid="{00000000-0005-0000-0000-0000EE380000}"/>
    <cellStyle name="SAPBEXstdItemX 4 6 4 2" xfId="13053" xr:uid="{00000000-0005-0000-0000-0000EF380000}"/>
    <cellStyle name="SAPBEXstdItemX 4 6 5" xfId="11288" xr:uid="{00000000-0005-0000-0000-0000F0380000}"/>
    <cellStyle name="SAPBEXstdItemX 4 7" xfId="5563" xr:uid="{00000000-0005-0000-0000-0000F1380000}"/>
    <cellStyle name="SAPBEXstdItemX 4 7 2" xfId="6480" xr:uid="{00000000-0005-0000-0000-0000F2380000}"/>
    <cellStyle name="SAPBEXstdItemX 4 7 2 2" xfId="8725" xr:uid="{00000000-0005-0000-0000-0000F3380000}"/>
    <cellStyle name="SAPBEXstdItemX 4 7 2 2 2" xfId="14312" xr:uid="{00000000-0005-0000-0000-0000F4380000}"/>
    <cellStyle name="SAPBEXstdItemX 4 7 2 3" xfId="10395" xr:uid="{00000000-0005-0000-0000-0000F5380000}"/>
    <cellStyle name="SAPBEXstdItemX 4 7 2 3 2" xfId="15982" xr:uid="{00000000-0005-0000-0000-0000F6380000}"/>
    <cellStyle name="SAPBEXstdItemX 4 7 2 4" xfId="12274" xr:uid="{00000000-0005-0000-0000-0000F7380000}"/>
    <cellStyle name="SAPBEXstdItemX 4 7 3" xfId="7832" xr:uid="{00000000-0005-0000-0000-0000F8380000}"/>
    <cellStyle name="SAPBEXstdItemX 4 7 3 2" xfId="13419" xr:uid="{00000000-0005-0000-0000-0000F9380000}"/>
    <cellStyle name="SAPBEXstdItemX 4 7 4" xfId="9502" xr:uid="{00000000-0005-0000-0000-0000FA380000}"/>
    <cellStyle name="SAPBEXstdItemX 4 7 4 2" xfId="15089" xr:uid="{00000000-0005-0000-0000-0000FB380000}"/>
    <cellStyle name="SAPBEXstdItemX 4 7 5" xfId="11385" xr:uid="{00000000-0005-0000-0000-0000FC380000}"/>
    <cellStyle name="SAPBEXstdItemX 4 8" xfId="5345" xr:uid="{00000000-0005-0000-0000-0000FD380000}"/>
    <cellStyle name="SAPBEXstdItemX 4 8 2" xfId="7676" xr:uid="{00000000-0005-0000-0000-0000FE380000}"/>
    <cellStyle name="SAPBEXstdItemX 4 8 2 2" xfId="13263" xr:uid="{00000000-0005-0000-0000-0000FF380000}"/>
    <cellStyle name="SAPBEXstdItemX 4 8 3" xfId="7591" xr:uid="{00000000-0005-0000-0000-000000390000}"/>
    <cellStyle name="SAPBEXstdItemX 4 8 3 2" xfId="13182" xr:uid="{00000000-0005-0000-0000-000001390000}"/>
    <cellStyle name="SAPBEXstdItemX 4 8 4" xfId="11229" xr:uid="{00000000-0005-0000-0000-000002390000}"/>
    <cellStyle name="SAPBEXstdItemX 5" xfId="5657" xr:uid="{00000000-0005-0000-0000-000003390000}"/>
    <cellStyle name="SAPBEXstdItemX 5 2" xfId="6571" xr:uid="{00000000-0005-0000-0000-000004390000}"/>
    <cellStyle name="SAPBEXstdItemX 5 2 2" xfId="8816" xr:uid="{00000000-0005-0000-0000-000005390000}"/>
    <cellStyle name="SAPBEXstdItemX 5 2 2 2" xfId="14403" xr:uid="{00000000-0005-0000-0000-000006390000}"/>
    <cellStyle name="SAPBEXstdItemX 5 2 3" xfId="10486" xr:uid="{00000000-0005-0000-0000-000007390000}"/>
    <cellStyle name="SAPBEXstdItemX 5 2 3 2" xfId="16073" xr:uid="{00000000-0005-0000-0000-000008390000}"/>
    <cellStyle name="SAPBEXstdItemX 5 2 4" xfId="12365" xr:uid="{00000000-0005-0000-0000-000009390000}"/>
    <cellStyle name="SAPBEXstdItemX 5 3" xfId="7923" xr:uid="{00000000-0005-0000-0000-00000A390000}"/>
    <cellStyle name="SAPBEXstdItemX 5 3 2" xfId="13510" xr:uid="{00000000-0005-0000-0000-00000B390000}"/>
    <cellStyle name="SAPBEXstdItemX 5 4" xfId="9593" xr:uid="{00000000-0005-0000-0000-00000C390000}"/>
    <cellStyle name="SAPBEXstdItemX 5 4 2" xfId="15180" xr:uid="{00000000-0005-0000-0000-00000D390000}"/>
    <cellStyle name="SAPBEXstdItemX 5 5" xfId="11474" xr:uid="{00000000-0005-0000-0000-00000E390000}"/>
    <cellStyle name="SAPBEXstdItemX 6" xfId="6147" xr:uid="{00000000-0005-0000-0000-00000F390000}"/>
    <cellStyle name="SAPBEXstdItemX 6 2" xfId="7045" xr:uid="{00000000-0005-0000-0000-000010390000}"/>
    <cellStyle name="SAPBEXstdItemX 6 2 2" xfId="9290" xr:uid="{00000000-0005-0000-0000-000011390000}"/>
    <cellStyle name="SAPBEXstdItemX 6 2 2 2" xfId="14877" xr:uid="{00000000-0005-0000-0000-000012390000}"/>
    <cellStyle name="SAPBEXstdItemX 6 2 3" xfId="10960" xr:uid="{00000000-0005-0000-0000-000013390000}"/>
    <cellStyle name="SAPBEXstdItemX 6 2 3 2" xfId="16547" xr:uid="{00000000-0005-0000-0000-000014390000}"/>
    <cellStyle name="SAPBEXstdItemX 6 2 4" xfId="12839" xr:uid="{00000000-0005-0000-0000-000015390000}"/>
    <cellStyle name="SAPBEXstdItemX 6 3" xfId="8397" xr:uid="{00000000-0005-0000-0000-000016390000}"/>
    <cellStyle name="SAPBEXstdItemX 6 3 2" xfId="13984" xr:uid="{00000000-0005-0000-0000-000017390000}"/>
    <cellStyle name="SAPBEXstdItemX 6 4" xfId="10067" xr:uid="{00000000-0005-0000-0000-000018390000}"/>
    <cellStyle name="SAPBEXstdItemX 6 4 2" xfId="15654" xr:uid="{00000000-0005-0000-0000-000019390000}"/>
    <cellStyle name="SAPBEXstdItemX 6 5" xfId="11946" xr:uid="{00000000-0005-0000-0000-00001A390000}"/>
    <cellStyle name="SAPBEXstdItemX 7" xfId="6194" xr:uid="{00000000-0005-0000-0000-00001B390000}"/>
    <cellStyle name="SAPBEXstdItemX 7 2" xfId="7090" xr:uid="{00000000-0005-0000-0000-00001C390000}"/>
    <cellStyle name="SAPBEXstdItemX 7 2 2" xfId="9335" xr:uid="{00000000-0005-0000-0000-00001D390000}"/>
    <cellStyle name="SAPBEXstdItemX 7 2 2 2" xfId="14922" xr:uid="{00000000-0005-0000-0000-00001E390000}"/>
    <cellStyle name="SAPBEXstdItemX 7 2 3" xfId="11005" xr:uid="{00000000-0005-0000-0000-00001F390000}"/>
    <cellStyle name="SAPBEXstdItemX 7 2 3 2" xfId="16592" xr:uid="{00000000-0005-0000-0000-000020390000}"/>
    <cellStyle name="SAPBEXstdItemX 7 2 4" xfId="12884" xr:uid="{00000000-0005-0000-0000-000021390000}"/>
    <cellStyle name="SAPBEXstdItemX 7 3" xfId="8442" xr:uid="{00000000-0005-0000-0000-000022390000}"/>
    <cellStyle name="SAPBEXstdItemX 7 3 2" xfId="14029" xr:uid="{00000000-0005-0000-0000-000023390000}"/>
    <cellStyle name="SAPBEXstdItemX 7 4" xfId="10112" xr:uid="{00000000-0005-0000-0000-000024390000}"/>
    <cellStyle name="SAPBEXstdItemX 7 4 2" xfId="15699" xr:uid="{00000000-0005-0000-0000-000025390000}"/>
    <cellStyle name="SAPBEXstdItemX 7 5" xfId="11991" xr:uid="{00000000-0005-0000-0000-000026390000}"/>
    <cellStyle name="SAPBEXstdItemX 8" xfId="6242" xr:uid="{00000000-0005-0000-0000-000027390000}"/>
    <cellStyle name="SAPBEXstdItemX 8 2" xfId="7138" xr:uid="{00000000-0005-0000-0000-000028390000}"/>
    <cellStyle name="SAPBEXstdItemX 8 2 2" xfId="9383" xr:uid="{00000000-0005-0000-0000-000029390000}"/>
    <cellStyle name="SAPBEXstdItemX 8 2 2 2" xfId="14970" xr:uid="{00000000-0005-0000-0000-00002A390000}"/>
    <cellStyle name="SAPBEXstdItemX 8 2 3" xfId="11053" xr:uid="{00000000-0005-0000-0000-00002B390000}"/>
    <cellStyle name="SAPBEXstdItemX 8 2 3 2" xfId="16640" xr:uid="{00000000-0005-0000-0000-00002C390000}"/>
    <cellStyle name="SAPBEXstdItemX 8 2 4" xfId="12932" xr:uid="{00000000-0005-0000-0000-00002D390000}"/>
    <cellStyle name="SAPBEXstdItemX 8 3" xfId="8490" xr:uid="{00000000-0005-0000-0000-00002E390000}"/>
    <cellStyle name="SAPBEXstdItemX 8 3 2" xfId="14077" xr:uid="{00000000-0005-0000-0000-00002F390000}"/>
    <cellStyle name="SAPBEXstdItemX 8 4" xfId="10160" xr:uid="{00000000-0005-0000-0000-000030390000}"/>
    <cellStyle name="SAPBEXstdItemX 8 4 2" xfId="15747" xr:uid="{00000000-0005-0000-0000-000031390000}"/>
    <cellStyle name="SAPBEXstdItemX 8 5" xfId="12039" xr:uid="{00000000-0005-0000-0000-000032390000}"/>
    <cellStyle name="SAPBEXstdItemX 9" xfId="5748" xr:uid="{00000000-0005-0000-0000-000033390000}"/>
    <cellStyle name="SAPBEXstdItemX 9 2" xfId="6656" xr:uid="{00000000-0005-0000-0000-000034390000}"/>
    <cellStyle name="SAPBEXstdItemX 9 2 2" xfId="8901" xr:uid="{00000000-0005-0000-0000-000035390000}"/>
    <cellStyle name="SAPBEXstdItemX 9 2 2 2" xfId="14488" xr:uid="{00000000-0005-0000-0000-000036390000}"/>
    <cellStyle name="SAPBEXstdItemX 9 2 3" xfId="10571" xr:uid="{00000000-0005-0000-0000-000037390000}"/>
    <cellStyle name="SAPBEXstdItemX 9 2 3 2" xfId="16158" xr:uid="{00000000-0005-0000-0000-000038390000}"/>
    <cellStyle name="SAPBEXstdItemX 9 2 4" xfId="12450" xr:uid="{00000000-0005-0000-0000-000039390000}"/>
    <cellStyle name="SAPBEXstdItemX 9 3" xfId="8008" xr:uid="{00000000-0005-0000-0000-00003A390000}"/>
    <cellStyle name="SAPBEXstdItemX 9 3 2" xfId="13595" xr:uid="{00000000-0005-0000-0000-00003B390000}"/>
    <cellStyle name="SAPBEXstdItemX 9 4" xfId="9678" xr:uid="{00000000-0005-0000-0000-00003C390000}"/>
    <cellStyle name="SAPBEXstdItemX 9 4 2" xfId="15265" xr:uid="{00000000-0005-0000-0000-00003D390000}"/>
    <cellStyle name="SAPBEXstdItemX 9 5" xfId="11557" xr:uid="{00000000-0005-0000-0000-00003E390000}"/>
    <cellStyle name="Sheet Title" xfId="2168" xr:uid="{00000000-0005-0000-0000-00003F390000}"/>
    <cellStyle name="STYLE1" xfId="1614" xr:uid="{00000000-0005-0000-0000-000040390000}"/>
    <cellStyle name="STYLE1 2" xfId="1615" xr:uid="{00000000-0005-0000-0000-000041390000}"/>
    <cellStyle name="STYLE2" xfId="1616" xr:uid="{00000000-0005-0000-0000-000042390000}"/>
    <cellStyle name="STYLE3" xfId="1617" xr:uid="{00000000-0005-0000-0000-000043390000}"/>
    <cellStyle name="STYLE3 2" xfId="1618" xr:uid="{00000000-0005-0000-0000-000044390000}"/>
    <cellStyle name="STYLE3 2 2" xfId="1619" xr:uid="{00000000-0005-0000-0000-000045390000}"/>
    <cellStyle name="STYLE4" xfId="1620" xr:uid="{00000000-0005-0000-0000-000046390000}"/>
    <cellStyle name="STYLE4 2" xfId="1621" xr:uid="{00000000-0005-0000-0000-000047390000}"/>
    <cellStyle name="STYLE5" xfId="1622" xr:uid="{00000000-0005-0000-0000-000048390000}"/>
    <cellStyle name="STYLE5 2" xfId="1623" xr:uid="{00000000-0005-0000-0000-000049390000}"/>
    <cellStyle name="STYLE5 2 2" xfId="1624" xr:uid="{00000000-0005-0000-0000-00004A390000}"/>
    <cellStyle name="STYLE6" xfId="1625" xr:uid="{00000000-0005-0000-0000-00004B390000}"/>
    <cellStyle name="STYLE6 2" xfId="1626" xr:uid="{00000000-0005-0000-0000-00004C390000}"/>
    <cellStyle name="STYLE6 2 2" xfId="1627" xr:uid="{00000000-0005-0000-0000-00004D390000}"/>
    <cellStyle name="SubgroupSectionHeaderRowBalanceCol" xfId="2263" xr:uid="{00000000-0005-0000-0000-00004E390000}"/>
    <cellStyle name="SubgroupSectionHeaderRowDescCol" xfId="2264" xr:uid="{00000000-0005-0000-0000-00004F390000}"/>
    <cellStyle name="SubgroupSectionHeaderRowNameCol" xfId="2265" xr:uid="{00000000-0005-0000-0000-000050390000}"/>
    <cellStyle name="SubGroupSelectionHeaderRowJERefCol" xfId="2266" xr:uid="{00000000-0005-0000-0000-000051390000}"/>
    <cellStyle name="SubGroupSelectionHeaderRowJERefCol 2" xfId="4698" xr:uid="{00000000-0005-0000-0000-000052390000}"/>
    <cellStyle name="SubgroupSubtotalRowBalanceCol" xfId="2267" xr:uid="{00000000-0005-0000-0000-000053390000}"/>
    <cellStyle name="SubgroupSubtotalRowBalanceCol 2" xfId="6018" xr:uid="{00000000-0005-0000-0000-000054390000}"/>
    <cellStyle name="SubgroupSubtotalRowBalanceCol 2 2" xfId="6918" xr:uid="{00000000-0005-0000-0000-000055390000}"/>
    <cellStyle name="SubgroupSubtotalRowBalanceCol 2 2 2" xfId="9163" xr:uid="{00000000-0005-0000-0000-000056390000}"/>
    <cellStyle name="SubgroupSubtotalRowBalanceCol 2 2 2 2" xfId="14750" xr:uid="{00000000-0005-0000-0000-000057390000}"/>
    <cellStyle name="SubgroupSubtotalRowBalanceCol 2 2 3" xfId="10833" xr:uid="{00000000-0005-0000-0000-000058390000}"/>
    <cellStyle name="SubgroupSubtotalRowBalanceCol 2 2 3 2" xfId="16420" xr:uid="{00000000-0005-0000-0000-000059390000}"/>
    <cellStyle name="SubgroupSubtotalRowBalanceCol 2 2 4" xfId="12712" xr:uid="{00000000-0005-0000-0000-00005A390000}"/>
    <cellStyle name="SubgroupSubtotalRowBalanceCol 2 3" xfId="8270" xr:uid="{00000000-0005-0000-0000-00005B390000}"/>
    <cellStyle name="SubgroupSubtotalRowBalanceCol 2 3 2" xfId="13857" xr:uid="{00000000-0005-0000-0000-00005C390000}"/>
    <cellStyle name="SubgroupSubtotalRowBalanceCol 2 4" xfId="9940" xr:uid="{00000000-0005-0000-0000-00005D390000}"/>
    <cellStyle name="SubgroupSubtotalRowBalanceCol 2 4 2" xfId="15527" xr:uid="{00000000-0005-0000-0000-00005E390000}"/>
    <cellStyle name="SubgroupSubtotalRowBalanceCol 2 5" xfId="11819" xr:uid="{00000000-0005-0000-0000-00005F390000}"/>
    <cellStyle name="SubgroupSubtotalRowBalanceCol 3" xfId="11153" xr:uid="{00000000-0005-0000-0000-000060390000}"/>
    <cellStyle name="SubgroupSubtotalRowDescCol" xfId="2268" xr:uid="{00000000-0005-0000-0000-000061390000}"/>
    <cellStyle name="SubgroupSubtotalRowJERefCol" xfId="2269" xr:uid="{00000000-0005-0000-0000-000062390000}"/>
    <cellStyle name="SubgroupSubtotalRowJERefCol 2" xfId="4699" xr:uid="{00000000-0005-0000-0000-000063390000}"/>
    <cellStyle name="SubgroupSubtotalRowNameCol" xfId="2270" xr:uid="{00000000-0005-0000-0000-000064390000}"/>
    <cellStyle name="SubgroupSubtotalRowVarPectCol" xfId="2271" xr:uid="{00000000-0005-0000-0000-000065390000}"/>
    <cellStyle name="SubgroupSubtotalRowVarPectCol 2" xfId="5426" xr:uid="{00000000-0005-0000-0000-000066390000}"/>
    <cellStyle name="SubgroupSubtotalRowVarPectCol 2 2" xfId="6346" xr:uid="{00000000-0005-0000-0000-000067390000}"/>
    <cellStyle name="SubgroupSubtotalRowVarPectCol 2 2 2" xfId="8591" xr:uid="{00000000-0005-0000-0000-000068390000}"/>
    <cellStyle name="SubgroupSubtotalRowVarPectCol 2 2 2 2" xfId="14178" xr:uid="{00000000-0005-0000-0000-000069390000}"/>
    <cellStyle name="SubgroupSubtotalRowVarPectCol 2 2 3" xfId="10261" xr:uid="{00000000-0005-0000-0000-00006A390000}"/>
    <cellStyle name="SubgroupSubtotalRowVarPectCol 2 2 3 2" xfId="15848" xr:uid="{00000000-0005-0000-0000-00006B390000}"/>
    <cellStyle name="SubgroupSubtotalRowVarPectCol 2 2 4" xfId="12140" xr:uid="{00000000-0005-0000-0000-00006C390000}"/>
    <cellStyle name="SubgroupSubtotalRowVarPectCol 2 3" xfId="7698" xr:uid="{00000000-0005-0000-0000-00006D390000}"/>
    <cellStyle name="SubgroupSubtotalRowVarPectCol 2 3 2" xfId="13285" xr:uid="{00000000-0005-0000-0000-00006E390000}"/>
    <cellStyle name="SubgroupSubtotalRowVarPectCol 2 4" xfId="7645" xr:uid="{00000000-0005-0000-0000-00006F390000}"/>
    <cellStyle name="SubgroupSubtotalRowVarPectCol 2 4 2" xfId="13234" xr:uid="{00000000-0005-0000-0000-000070390000}"/>
    <cellStyle name="SubgroupSubtotalRowVarPectCol 2 5" xfId="11251" xr:uid="{00000000-0005-0000-0000-000071390000}"/>
    <cellStyle name="SubgroupSubtotalRowVarPectCol 3" xfId="11154" xr:uid="{00000000-0005-0000-0000-000072390000}"/>
    <cellStyle name="SubgroupSubtotalRowWPRefCol" xfId="2272" xr:uid="{00000000-0005-0000-0000-000073390000}"/>
    <cellStyle name="SumAccountGroupsRowBalanceCol" xfId="2273" xr:uid="{00000000-0005-0000-0000-000074390000}"/>
    <cellStyle name="SumAccountGroupsRowBalanceCol 2" xfId="5936" xr:uid="{00000000-0005-0000-0000-000075390000}"/>
    <cellStyle name="SumAccountGroupsRowBalanceCol 2 2" xfId="6839" xr:uid="{00000000-0005-0000-0000-000076390000}"/>
    <cellStyle name="SumAccountGroupsRowBalanceCol 2 2 2" xfId="9084" xr:uid="{00000000-0005-0000-0000-000077390000}"/>
    <cellStyle name="SumAccountGroupsRowBalanceCol 2 2 2 2" xfId="14671" xr:uid="{00000000-0005-0000-0000-000078390000}"/>
    <cellStyle name="SumAccountGroupsRowBalanceCol 2 2 3" xfId="10754" xr:uid="{00000000-0005-0000-0000-000079390000}"/>
    <cellStyle name="SumAccountGroupsRowBalanceCol 2 2 3 2" xfId="16341" xr:uid="{00000000-0005-0000-0000-00007A390000}"/>
    <cellStyle name="SumAccountGroupsRowBalanceCol 2 2 4" xfId="12633" xr:uid="{00000000-0005-0000-0000-00007B390000}"/>
    <cellStyle name="SumAccountGroupsRowBalanceCol 2 3" xfId="8191" xr:uid="{00000000-0005-0000-0000-00007C390000}"/>
    <cellStyle name="SumAccountGroupsRowBalanceCol 2 3 2" xfId="13778" xr:uid="{00000000-0005-0000-0000-00007D390000}"/>
    <cellStyle name="SumAccountGroupsRowBalanceCol 2 4" xfId="9861" xr:uid="{00000000-0005-0000-0000-00007E390000}"/>
    <cellStyle name="SumAccountGroupsRowBalanceCol 2 4 2" xfId="15448" xr:uid="{00000000-0005-0000-0000-00007F390000}"/>
    <cellStyle name="SumAccountGroupsRowBalanceCol 2 5" xfId="11740" xr:uid="{00000000-0005-0000-0000-000080390000}"/>
    <cellStyle name="SumAccountGroupsRowBalanceCol 3" xfId="11155" xr:uid="{00000000-0005-0000-0000-000081390000}"/>
    <cellStyle name="SumAccountGroupsRowDescCol" xfId="2274" xr:uid="{00000000-0005-0000-0000-000082390000}"/>
    <cellStyle name="SumAccountGroupsRowJERefCol" xfId="2275" xr:uid="{00000000-0005-0000-0000-000083390000}"/>
    <cellStyle name="SumAccountGroupsRowJERefCol 2" xfId="4700" xr:uid="{00000000-0005-0000-0000-000084390000}"/>
    <cellStyle name="SumAccountGroupsRowNameCol" xfId="2276" xr:uid="{00000000-0005-0000-0000-000085390000}"/>
    <cellStyle name="SumAccountGroupsRowVarPectCol" xfId="2277" xr:uid="{00000000-0005-0000-0000-000086390000}"/>
    <cellStyle name="SumAccountGroupsRowVarPectCol 2" xfId="5475" xr:uid="{00000000-0005-0000-0000-000087390000}"/>
    <cellStyle name="SumAccountGroupsRowVarPectCol 2 2" xfId="6395" xr:uid="{00000000-0005-0000-0000-000088390000}"/>
    <cellStyle name="SumAccountGroupsRowVarPectCol 2 2 2" xfId="8640" xr:uid="{00000000-0005-0000-0000-000089390000}"/>
    <cellStyle name="SumAccountGroupsRowVarPectCol 2 2 2 2" xfId="14227" xr:uid="{00000000-0005-0000-0000-00008A390000}"/>
    <cellStyle name="SumAccountGroupsRowVarPectCol 2 2 3" xfId="10310" xr:uid="{00000000-0005-0000-0000-00008B390000}"/>
    <cellStyle name="SumAccountGroupsRowVarPectCol 2 2 3 2" xfId="15897" xr:uid="{00000000-0005-0000-0000-00008C390000}"/>
    <cellStyle name="SumAccountGroupsRowVarPectCol 2 2 4" xfId="12189" xr:uid="{00000000-0005-0000-0000-00008D390000}"/>
    <cellStyle name="SumAccountGroupsRowVarPectCol 2 3" xfId="7747" xr:uid="{00000000-0005-0000-0000-00008E390000}"/>
    <cellStyle name="SumAccountGroupsRowVarPectCol 2 3 2" xfId="13334" xr:uid="{00000000-0005-0000-0000-00008F390000}"/>
    <cellStyle name="SumAccountGroupsRowVarPectCol 2 4" xfId="7455" xr:uid="{00000000-0005-0000-0000-000090390000}"/>
    <cellStyle name="SumAccountGroupsRowVarPectCol 2 4 2" xfId="13051" xr:uid="{00000000-0005-0000-0000-000091390000}"/>
    <cellStyle name="SumAccountGroupsRowVarPectCol 2 5" xfId="11300" xr:uid="{00000000-0005-0000-0000-000092390000}"/>
    <cellStyle name="SumAccountGroupsRowVarPectCol 3" xfId="11156" xr:uid="{00000000-0005-0000-0000-000093390000}"/>
    <cellStyle name="SumAccountGroupsRowWPRefCol" xfId="2278" xr:uid="{00000000-0005-0000-0000-000094390000}"/>
    <cellStyle name="Tickmark" xfId="1628" xr:uid="{00000000-0005-0000-0000-000095390000}"/>
    <cellStyle name="Title" xfId="1" builtinId="15" customBuiltin="1"/>
    <cellStyle name="TITLE (formula)" xfId="1630" xr:uid="{00000000-0005-0000-0000-000097390000}"/>
    <cellStyle name="Title 10" xfId="1926" xr:uid="{00000000-0005-0000-0000-000098390000}"/>
    <cellStyle name="Title 10 2" xfId="2450" xr:uid="{00000000-0005-0000-0000-000099390000}"/>
    <cellStyle name="Title 11" xfId="1928" xr:uid="{00000000-0005-0000-0000-00009A390000}"/>
    <cellStyle name="Title 11 2" xfId="2468" xr:uid="{00000000-0005-0000-0000-00009B390000}"/>
    <cellStyle name="Title 12" xfId="1930" xr:uid="{00000000-0005-0000-0000-00009C390000}"/>
    <cellStyle name="Title 12 2" xfId="2489" xr:uid="{00000000-0005-0000-0000-00009D390000}"/>
    <cellStyle name="Title 13" xfId="1805" xr:uid="{00000000-0005-0000-0000-00009E390000}"/>
    <cellStyle name="Title 13 2" xfId="2529" xr:uid="{00000000-0005-0000-0000-00009F390000}"/>
    <cellStyle name="Title 14" xfId="1629" xr:uid="{00000000-0005-0000-0000-0000A0390000}"/>
    <cellStyle name="Title 15" xfId="4045" xr:uid="{00000000-0005-0000-0000-0000A1390000}"/>
    <cellStyle name="Title 2" xfId="1631" xr:uid="{00000000-0005-0000-0000-0000A2390000}"/>
    <cellStyle name="Title 2 10" xfId="5700" xr:uid="{00000000-0005-0000-0000-0000A3390000}"/>
    <cellStyle name="Title 2 11" xfId="3921" xr:uid="{00000000-0005-0000-0000-0000A4390000}"/>
    <cellStyle name="TITLE 2 2" xfId="1632" xr:uid="{00000000-0005-0000-0000-0000A5390000}"/>
    <cellStyle name="Title 2 2 2" xfId="3806" xr:uid="{00000000-0005-0000-0000-0000A6390000}"/>
    <cellStyle name="Title 2 2 3" xfId="3805" xr:uid="{00000000-0005-0000-0000-0000A7390000}"/>
    <cellStyle name="Title 2 2 4" xfId="3458" xr:uid="{00000000-0005-0000-0000-0000A8390000}"/>
    <cellStyle name="Title 2 3" xfId="3459" xr:uid="{00000000-0005-0000-0000-0000A9390000}"/>
    <cellStyle name="Title 2 4" xfId="3457" xr:uid="{00000000-0005-0000-0000-0000AA390000}"/>
    <cellStyle name="Title 2 5" xfId="2317" xr:uid="{00000000-0005-0000-0000-0000AB390000}"/>
    <cellStyle name="Title 2 6" xfId="4604" xr:uid="{00000000-0005-0000-0000-0000AC390000}"/>
    <cellStyle name="Title 2 7" xfId="5665" xr:uid="{00000000-0005-0000-0000-0000AD390000}"/>
    <cellStyle name="Title 2 8" xfId="5552" xr:uid="{00000000-0005-0000-0000-0000AE390000}"/>
    <cellStyle name="Title 2 9" xfId="5767" xr:uid="{00000000-0005-0000-0000-0000AF390000}"/>
    <cellStyle name="Title 3" xfId="1633" xr:uid="{00000000-0005-0000-0000-0000B0390000}"/>
    <cellStyle name="TITLE 3 2" xfId="1634" xr:uid="{00000000-0005-0000-0000-0000B1390000}"/>
    <cellStyle name="Title 3 2 2" xfId="3460" xr:uid="{00000000-0005-0000-0000-0000B2390000}"/>
    <cellStyle name="Title 3 3" xfId="2320" xr:uid="{00000000-0005-0000-0000-0000B3390000}"/>
    <cellStyle name="Title 4" xfId="1635" xr:uid="{00000000-0005-0000-0000-0000B4390000}"/>
    <cellStyle name="Title 4 2" xfId="3461" xr:uid="{00000000-0005-0000-0000-0000B5390000}"/>
    <cellStyle name="Title 4 3" xfId="3807" xr:uid="{00000000-0005-0000-0000-0000B6390000}"/>
    <cellStyle name="Title 4 4" xfId="2325" xr:uid="{00000000-0005-0000-0000-0000B7390000}"/>
    <cellStyle name="Title 5" xfId="1636" xr:uid="{00000000-0005-0000-0000-0000B8390000}"/>
    <cellStyle name="Title 5 2" xfId="2340" xr:uid="{00000000-0005-0000-0000-0000B9390000}"/>
    <cellStyle name="Title 6" xfId="1880" xr:uid="{00000000-0005-0000-0000-0000BA390000}"/>
    <cellStyle name="Title 6 2" xfId="2348" xr:uid="{00000000-0005-0000-0000-0000BB390000}"/>
    <cellStyle name="Title 7" xfId="1804" xr:uid="{00000000-0005-0000-0000-0000BC390000}"/>
    <cellStyle name="Title 7 2" xfId="2397" xr:uid="{00000000-0005-0000-0000-0000BD390000}"/>
    <cellStyle name="Title 8" xfId="1718" xr:uid="{00000000-0005-0000-0000-0000BE390000}"/>
    <cellStyle name="Title 8 2" xfId="2404" xr:uid="{00000000-0005-0000-0000-0000BF390000}"/>
    <cellStyle name="Title 9" xfId="1924" xr:uid="{00000000-0005-0000-0000-0000C0390000}"/>
    <cellStyle name="Title 9 2" xfId="2428" xr:uid="{00000000-0005-0000-0000-0000C1390000}"/>
    <cellStyle name="Total" xfId="16" builtinId="25" customBuiltin="1"/>
    <cellStyle name="Total 10" xfId="1929" xr:uid="{00000000-0005-0000-0000-0000C3390000}"/>
    <cellStyle name="Total 10 2" xfId="2464" xr:uid="{00000000-0005-0000-0000-0000C4390000}"/>
    <cellStyle name="Total 10 3" xfId="5747" xr:uid="{00000000-0005-0000-0000-0000C5390000}"/>
    <cellStyle name="Total 10 3 2" xfId="6655" xr:uid="{00000000-0005-0000-0000-0000C6390000}"/>
    <cellStyle name="Total 10 3 2 2" xfId="8900" xr:uid="{00000000-0005-0000-0000-0000C7390000}"/>
    <cellStyle name="Total 10 3 2 2 2" xfId="14487" xr:uid="{00000000-0005-0000-0000-0000C8390000}"/>
    <cellStyle name="Total 10 3 2 3" xfId="10570" xr:uid="{00000000-0005-0000-0000-0000C9390000}"/>
    <cellStyle name="Total 10 3 2 3 2" xfId="16157" xr:uid="{00000000-0005-0000-0000-0000CA390000}"/>
    <cellStyle name="Total 10 3 2 4" xfId="12449" xr:uid="{00000000-0005-0000-0000-0000CB390000}"/>
    <cellStyle name="Total 10 3 3" xfId="8007" xr:uid="{00000000-0005-0000-0000-0000CC390000}"/>
    <cellStyle name="Total 10 3 3 2" xfId="13594" xr:uid="{00000000-0005-0000-0000-0000CD390000}"/>
    <cellStyle name="Total 10 3 4" xfId="9677" xr:uid="{00000000-0005-0000-0000-0000CE390000}"/>
    <cellStyle name="Total 10 3 4 2" xfId="15264" xr:uid="{00000000-0005-0000-0000-0000CF390000}"/>
    <cellStyle name="Total 10 3 5" xfId="11556" xr:uid="{00000000-0005-0000-0000-0000D0390000}"/>
    <cellStyle name="Total 10 4" xfId="5497" xr:uid="{00000000-0005-0000-0000-0000D1390000}"/>
    <cellStyle name="Total 10 4 2" xfId="6416" xr:uid="{00000000-0005-0000-0000-0000D2390000}"/>
    <cellStyle name="Total 10 4 2 2" xfId="8661" xr:uid="{00000000-0005-0000-0000-0000D3390000}"/>
    <cellStyle name="Total 10 4 2 2 2" xfId="14248" xr:uid="{00000000-0005-0000-0000-0000D4390000}"/>
    <cellStyle name="Total 10 4 2 3" xfId="10331" xr:uid="{00000000-0005-0000-0000-0000D5390000}"/>
    <cellStyle name="Total 10 4 2 3 2" xfId="15918" xr:uid="{00000000-0005-0000-0000-0000D6390000}"/>
    <cellStyle name="Total 10 4 2 4" xfId="12210" xr:uid="{00000000-0005-0000-0000-0000D7390000}"/>
    <cellStyle name="Total 10 4 3" xfId="7768" xr:uid="{00000000-0005-0000-0000-0000D8390000}"/>
    <cellStyle name="Total 10 4 3 2" xfId="13355" xr:uid="{00000000-0005-0000-0000-0000D9390000}"/>
    <cellStyle name="Total 10 4 4" xfId="7610" xr:uid="{00000000-0005-0000-0000-0000DA390000}"/>
    <cellStyle name="Total 10 4 4 2" xfId="13200" xr:uid="{00000000-0005-0000-0000-0000DB390000}"/>
    <cellStyle name="Total 10 4 5" xfId="11321" xr:uid="{00000000-0005-0000-0000-0000DC390000}"/>
    <cellStyle name="Total 10 5" xfId="5776" xr:uid="{00000000-0005-0000-0000-0000DD390000}"/>
    <cellStyle name="Total 10 5 2" xfId="6683" xr:uid="{00000000-0005-0000-0000-0000DE390000}"/>
    <cellStyle name="Total 10 5 2 2" xfId="8928" xr:uid="{00000000-0005-0000-0000-0000DF390000}"/>
    <cellStyle name="Total 10 5 2 2 2" xfId="14515" xr:uid="{00000000-0005-0000-0000-0000E0390000}"/>
    <cellStyle name="Total 10 5 2 3" xfId="10598" xr:uid="{00000000-0005-0000-0000-0000E1390000}"/>
    <cellStyle name="Total 10 5 2 3 2" xfId="16185" xr:uid="{00000000-0005-0000-0000-0000E2390000}"/>
    <cellStyle name="Total 10 5 2 4" xfId="12477" xr:uid="{00000000-0005-0000-0000-0000E3390000}"/>
    <cellStyle name="Total 10 5 3" xfId="8035" xr:uid="{00000000-0005-0000-0000-0000E4390000}"/>
    <cellStyle name="Total 10 5 3 2" xfId="13622" xr:uid="{00000000-0005-0000-0000-0000E5390000}"/>
    <cellStyle name="Total 10 5 4" xfId="9705" xr:uid="{00000000-0005-0000-0000-0000E6390000}"/>
    <cellStyle name="Total 10 5 4 2" xfId="15292" xr:uid="{00000000-0005-0000-0000-0000E7390000}"/>
    <cellStyle name="Total 10 5 5" xfId="11584" xr:uid="{00000000-0005-0000-0000-0000E8390000}"/>
    <cellStyle name="Total 10 6" xfId="5486" xr:uid="{00000000-0005-0000-0000-0000E9390000}"/>
    <cellStyle name="Total 10 6 2" xfId="6405" xr:uid="{00000000-0005-0000-0000-0000EA390000}"/>
    <cellStyle name="Total 10 6 2 2" xfId="8650" xr:uid="{00000000-0005-0000-0000-0000EB390000}"/>
    <cellStyle name="Total 10 6 2 2 2" xfId="14237" xr:uid="{00000000-0005-0000-0000-0000EC390000}"/>
    <cellStyle name="Total 10 6 2 3" xfId="10320" xr:uid="{00000000-0005-0000-0000-0000ED390000}"/>
    <cellStyle name="Total 10 6 2 3 2" xfId="15907" xr:uid="{00000000-0005-0000-0000-0000EE390000}"/>
    <cellStyle name="Total 10 6 2 4" xfId="12199" xr:uid="{00000000-0005-0000-0000-0000EF390000}"/>
    <cellStyle name="Total 10 6 3" xfId="7757" xr:uid="{00000000-0005-0000-0000-0000F0390000}"/>
    <cellStyle name="Total 10 6 3 2" xfId="13344" xr:uid="{00000000-0005-0000-0000-0000F1390000}"/>
    <cellStyle name="Total 10 6 4" xfId="7522" xr:uid="{00000000-0005-0000-0000-0000F2390000}"/>
    <cellStyle name="Total 10 6 4 2" xfId="13117" xr:uid="{00000000-0005-0000-0000-0000F3390000}"/>
    <cellStyle name="Total 10 6 5" xfId="11310" xr:uid="{00000000-0005-0000-0000-0000F4390000}"/>
    <cellStyle name="Total 10 7" xfId="6127" xr:uid="{00000000-0005-0000-0000-0000F5390000}"/>
    <cellStyle name="Total 10 7 2" xfId="7025" xr:uid="{00000000-0005-0000-0000-0000F6390000}"/>
    <cellStyle name="Total 10 7 2 2" xfId="9270" xr:uid="{00000000-0005-0000-0000-0000F7390000}"/>
    <cellStyle name="Total 10 7 2 2 2" xfId="14857" xr:uid="{00000000-0005-0000-0000-0000F8390000}"/>
    <cellStyle name="Total 10 7 2 3" xfId="10940" xr:uid="{00000000-0005-0000-0000-0000F9390000}"/>
    <cellStyle name="Total 10 7 2 3 2" xfId="16527" xr:uid="{00000000-0005-0000-0000-0000FA390000}"/>
    <cellStyle name="Total 10 7 2 4" xfId="12819" xr:uid="{00000000-0005-0000-0000-0000FB390000}"/>
    <cellStyle name="Total 10 7 3" xfId="8377" xr:uid="{00000000-0005-0000-0000-0000FC390000}"/>
    <cellStyle name="Total 10 7 3 2" xfId="13964" xr:uid="{00000000-0005-0000-0000-0000FD390000}"/>
    <cellStyle name="Total 10 7 4" xfId="10047" xr:uid="{00000000-0005-0000-0000-0000FE390000}"/>
    <cellStyle name="Total 10 7 4 2" xfId="15634" xr:uid="{00000000-0005-0000-0000-0000FF390000}"/>
    <cellStyle name="Total 10 7 5" xfId="11926" xr:uid="{00000000-0005-0000-0000-0000003A0000}"/>
    <cellStyle name="Total 11" xfId="1637" xr:uid="{00000000-0005-0000-0000-0000013A0000}"/>
    <cellStyle name="Total 11 2" xfId="2481" xr:uid="{00000000-0005-0000-0000-0000023A0000}"/>
    <cellStyle name="Total 11 3" xfId="5667" xr:uid="{00000000-0005-0000-0000-0000033A0000}"/>
    <cellStyle name="Total 11 3 2" xfId="6580" xr:uid="{00000000-0005-0000-0000-0000043A0000}"/>
    <cellStyle name="Total 11 3 2 2" xfId="8825" xr:uid="{00000000-0005-0000-0000-0000053A0000}"/>
    <cellStyle name="Total 11 3 2 2 2" xfId="14412" xr:uid="{00000000-0005-0000-0000-0000063A0000}"/>
    <cellStyle name="Total 11 3 2 3" xfId="10495" xr:uid="{00000000-0005-0000-0000-0000073A0000}"/>
    <cellStyle name="Total 11 3 2 3 2" xfId="16082" xr:uid="{00000000-0005-0000-0000-0000083A0000}"/>
    <cellStyle name="Total 11 3 2 4" xfId="12374" xr:uid="{00000000-0005-0000-0000-0000093A0000}"/>
    <cellStyle name="Total 11 3 3" xfId="7932" xr:uid="{00000000-0005-0000-0000-00000A3A0000}"/>
    <cellStyle name="Total 11 3 3 2" xfId="13519" xr:uid="{00000000-0005-0000-0000-00000B3A0000}"/>
    <cellStyle name="Total 11 3 4" xfId="9602" xr:uid="{00000000-0005-0000-0000-00000C3A0000}"/>
    <cellStyle name="Total 11 3 4 2" xfId="15189" xr:uid="{00000000-0005-0000-0000-00000D3A0000}"/>
    <cellStyle name="Total 11 3 5" xfId="11483" xr:uid="{00000000-0005-0000-0000-00000E3A0000}"/>
    <cellStyle name="Total 11 4" xfId="5548" xr:uid="{00000000-0005-0000-0000-00000F3A0000}"/>
    <cellStyle name="Total 11 4 2" xfId="6466" xr:uid="{00000000-0005-0000-0000-0000103A0000}"/>
    <cellStyle name="Total 11 4 2 2" xfId="8711" xr:uid="{00000000-0005-0000-0000-0000113A0000}"/>
    <cellStyle name="Total 11 4 2 2 2" xfId="14298" xr:uid="{00000000-0005-0000-0000-0000123A0000}"/>
    <cellStyle name="Total 11 4 2 3" xfId="10381" xr:uid="{00000000-0005-0000-0000-0000133A0000}"/>
    <cellStyle name="Total 11 4 2 3 2" xfId="15968" xr:uid="{00000000-0005-0000-0000-0000143A0000}"/>
    <cellStyle name="Total 11 4 2 4" xfId="12260" xr:uid="{00000000-0005-0000-0000-0000153A0000}"/>
    <cellStyle name="Total 11 4 3" xfId="7818" xr:uid="{00000000-0005-0000-0000-0000163A0000}"/>
    <cellStyle name="Total 11 4 3 2" xfId="13405" xr:uid="{00000000-0005-0000-0000-0000173A0000}"/>
    <cellStyle name="Total 11 4 4" xfId="9488" xr:uid="{00000000-0005-0000-0000-0000183A0000}"/>
    <cellStyle name="Total 11 4 4 2" xfId="15075" xr:uid="{00000000-0005-0000-0000-0000193A0000}"/>
    <cellStyle name="Total 11 4 5" xfId="11371" xr:uid="{00000000-0005-0000-0000-00001A3A0000}"/>
    <cellStyle name="Total 11 5" xfId="5686" xr:uid="{00000000-0005-0000-0000-00001B3A0000}"/>
    <cellStyle name="Total 11 5 2" xfId="6597" xr:uid="{00000000-0005-0000-0000-00001C3A0000}"/>
    <cellStyle name="Total 11 5 2 2" xfId="8842" xr:uid="{00000000-0005-0000-0000-00001D3A0000}"/>
    <cellStyle name="Total 11 5 2 2 2" xfId="14429" xr:uid="{00000000-0005-0000-0000-00001E3A0000}"/>
    <cellStyle name="Total 11 5 2 3" xfId="10512" xr:uid="{00000000-0005-0000-0000-00001F3A0000}"/>
    <cellStyle name="Total 11 5 2 3 2" xfId="16099" xr:uid="{00000000-0005-0000-0000-0000203A0000}"/>
    <cellStyle name="Total 11 5 2 4" xfId="12391" xr:uid="{00000000-0005-0000-0000-0000213A0000}"/>
    <cellStyle name="Total 11 5 3" xfId="7949" xr:uid="{00000000-0005-0000-0000-0000223A0000}"/>
    <cellStyle name="Total 11 5 3 2" xfId="13536" xr:uid="{00000000-0005-0000-0000-0000233A0000}"/>
    <cellStyle name="Total 11 5 4" xfId="9619" xr:uid="{00000000-0005-0000-0000-0000243A0000}"/>
    <cellStyle name="Total 11 5 4 2" xfId="15206" xr:uid="{00000000-0005-0000-0000-0000253A0000}"/>
    <cellStyle name="Total 11 5 5" xfId="11500" xr:uid="{00000000-0005-0000-0000-0000263A0000}"/>
    <cellStyle name="Total 11 6" xfId="5493" xr:uid="{00000000-0005-0000-0000-0000273A0000}"/>
    <cellStyle name="Total 11 6 2" xfId="6412" xr:uid="{00000000-0005-0000-0000-0000283A0000}"/>
    <cellStyle name="Total 11 6 2 2" xfId="8657" xr:uid="{00000000-0005-0000-0000-0000293A0000}"/>
    <cellStyle name="Total 11 6 2 2 2" xfId="14244" xr:uid="{00000000-0005-0000-0000-00002A3A0000}"/>
    <cellStyle name="Total 11 6 2 3" xfId="10327" xr:uid="{00000000-0005-0000-0000-00002B3A0000}"/>
    <cellStyle name="Total 11 6 2 3 2" xfId="15914" xr:uid="{00000000-0005-0000-0000-00002C3A0000}"/>
    <cellStyle name="Total 11 6 2 4" xfId="12206" xr:uid="{00000000-0005-0000-0000-00002D3A0000}"/>
    <cellStyle name="Total 11 6 3" xfId="7764" xr:uid="{00000000-0005-0000-0000-00002E3A0000}"/>
    <cellStyle name="Total 11 6 3 2" xfId="13351" xr:uid="{00000000-0005-0000-0000-00002F3A0000}"/>
    <cellStyle name="Total 11 6 4" xfId="7529" xr:uid="{00000000-0005-0000-0000-0000303A0000}"/>
    <cellStyle name="Total 11 6 4 2" xfId="13124" xr:uid="{00000000-0005-0000-0000-0000313A0000}"/>
    <cellStyle name="Total 11 6 5" xfId="11317" xr:uid="{00000000-0005-0000-0000-0000323A0000}"/>
    <cellStyle name="Total 11 7" xfId="6310" xr:uid="{00000000-0005-0000-0000-0000333A0000}"/>
    <cellStyle name="Total 11 7 2" xfId="7203" xr:uid="{00000000-0005-0000-0000-0000343A0000}"/>
    <cellStyle name="Total 11 7 2 2" xfId="9448" xr:uid="{00000000-0005-0000-0000-0000353A0000}"/>
    <cellStyle name="Total 11 7 2 2 2" xfId="15035" xr:uid="{00000000-0005-0000-0000-0000363A0000}"/>
    <cellStyle name="Total 11 7 2 3" xfId="11118" xr:uid="{00000000-0005-0000-0000-0000373A0000}"/>
    <cellStyle name="Total 11 7 2 3 2" xfId="16705" xr:uid="{00000000-0005-0000-0000-0000383A0000}"/>
    <cellStyle name="Total 11 7 2 4" xfId="12997" xr:uid="{00000000-0005-0000-0000-0000393A0000}"/>
    <cellStyle name="Total 11 7 3" xfId="8555" xr:uid="{00000000-0005-0000-0000-00003A3A0000}"/>
    <cellStyle name="Total 11 7 3 2" xfId="14142" xr:uid="{00000000-0005-0000-0000-00003B3A0000}"/>
    <cellStyle name="Total 11 7 4" xfId="10225" xr:uid="{00000000-0005-0000-0000-00003C3A0000}"/>
    <cellStyle name="Total 11 7 4 2" xfId="15812" xr:uid="{00000000-0005-0000-0000-00003D3A0000}"/>
    <cellStyle name="Total 11 7 5" xfId="12104" xr:uid="{00000000-0005-0000-0000-00003E3A0000}"/>
    <cellStyle name="Total 12" xfId="2505" xr:uid="{00000000-0005-0000-0000-00003F3A0000}"/>
    <cellStyle name="Total 13" xfId="2538" xr:uid="{00000000-0005-0000-0000-0000403A0000}"/>
    <cellStyle name="Total 14" xfId="3462" xr:uid="{00000000-0005-0000-0000-0000413A0000}"/>
    <cellStyle name="Total 14 2" xfId="6099" xr:uid="{00000000-0005-0000-0000-0000423A0000}"/>
    <cellStyle name="Total 14 2 2" xfId="6997" xr:uid="{00000000-0005-0000-0000-0000433A0000}"/>
    <cellStyle name="Total 14 2 2 2" xfId="9242" xr:uid="{00000000-0005-0000-0000-0000443A0000}"/>
    <cellStyle name="Total 14 2 2 2 2" xfId="14829" xr:uid="{00000000-0005-0000-0000-0000453A0000}"/>
    <cellStyle name="Total 14 2 2 3" xfId="10912" xr:uid="{00000000-0005-0000-0000-0000463A0000}"/>
    <cellStyle name="Total 14 2 2 3 2" xfId="16499" xr:uid="{00000000-0005-0000-0000-0000473A0000}"/>
    <cellStyle name="Total 14 2 2 4" xfId="12791" xr:uid="{00000000-0005-0000-0000-0000483A0000}"/>
    <cellStyle name="Total 14 2 3" xfId="8349" xr:uid="{00000000-0005-0000-0000-0000493A0000}"/>
    <cellStyle name="Total 14 2 3 2" xfId="13936" xr:uid="{00000000-0005-0000-0000-00004A3A0000}"/>
    <cellStyle name="Total 14 2 4" xfId="10019" xr:uid="{00000000-0005-0000-0000-00004B3A0000}"/>
    <cellStyle name="Total 14 2 4 2" xfId="15606" xr:uid="{00000000-0005-0000-0000-00004C3A0000}"/>
    <cellStyle name="Total 14 2 5" xfId="11898" xr:uid="{00000000-0005-0000-0000-00004D3A0000}"/>
    <cellStyle name="Total 14 3" xfId="5903" xr:uid="{00000000-0005-0000-0000-00004E3A0000}"/>
    <cellStyle name="Total 14 3 2" xfId="6806" xr:uid="{00000000-0005-0000-0000-00004F3A0000}"/>
    <cellStyle name="Total 14 3 2 2" xfId="9051" xr:uid="{00000000-0005-0000-0000-0000503A0000}"/>
    <cellStyle name="Total 14 3 2 2 2" xfId="14638" xr:uid="{00000000-0005-0000-0000-0000513A0000}"/>
    <cellStyle name="Total 14 3 2 3" xfId="10721" xr:uid="{00000000-0005-0000-0000-0000523A0000}"/>
    <cellStyle name="Total 14 3 2 3 2" xfId="16308" xr:uid="{00000000-0005-0000-0000-0000533A0000}"/>
    <cellStyle name="Total 14 3 2 4" xfId="12600" xr:uid="{00000000-0005-0000-0000-0000543A0000}"/>
    <cellStyle name="Total 14 3 3" xfId="8158" xr:uid="{00000000-0005-0000-0000-0000553A0000}"/>
    <cellStyle name="Total 14 3 3 2" xfId="13745" xr:uid="{00000000-0005-0000-0000-0000563A0000}"/>
    <cellStyle name="Total 14 3 4" xfId="9828" xr:uid="{00000000-0005-0000-0000-0000573A0000}"/>
    <cellStyle name="Total 14 3 4 2" xfId="15415" xr:uid="{00000000-0005-0000-0000-0000583A0000}"/>
    <cellStyle name="Total 14 3 5" xfId="11707" xr:uid="{00000000-0005-0000-0000-0000593A0000}"/>
    <cellStyle name="Total 14 4" xfId="6132" xr:uid="{00000000-0005-0000-0000-00005A3A0000}"/>
    <cellStyle name="Total 14 4 2" xfId="7030" xr:uid="{00000000-0005-0000-0000-00005B3A0000}"/>
    <cellStyle name="Total 14 4 2 2" xfId="9275" xr:uid="{00000000-0005-0000-0000-00005C3A0000}"/>
    <cellStyle name="Total 14 4 2 2 2" xfId="14862" xr:uid="{00000000-0005-0000-0000-00005D3A0000}"/>
    <cellStyle name="Total 14 4 2 3" xfId="10945" xr:uid="{00000000-0005-0000-0000-00005E3A0000}"/>
    <cellStyle name="Total 14 4 2 3 2" xfId="16532" xr:uid="{00000000-0005-0000-0000-00005F3A0000}"/>
    <cellStyle name="Total 14 4 2 4" xfId="12824" xr:uid="{00000000-0005-0000-0000-0000603A0000}"/>
    <cellStyle name="Total 14 4 3" xfId="8382" xr:uid="{00000000-0005-0000-0000-0000613A0000}"/>
    <cellStyle name="Total 14 4 3 2" xfId="13969" xr:uid="{00000000-0005-0000-0000-0000623A0000}"/>
    <cellStyle name="Total 14 4 4" xfId="10052" xr:uid="{00000000-0005-0000-0000-0000633A0000}"/>
    <cellStyle name="Total 14 4 4 2" xfId="15639" xr:uid="{00000000-0005-0000-0000-0000643A0000}"/>
    <cellStyle name="Total 14 4 5" xfId="11931" xr:uid="{00000000-0005-0000-0000-0000653A0000}"/>
    <cellStyle name="Total 14 5" xfId="5428" xr:uid="{00000000-0005-0000-0000-0000663A0000}"/>
    <cellStyle name="Total 14 5 2" xfId="6348" xr:uid="{00000000-0005-0000-0000-0000673A0000}"/>
    <cellStyle name="Total 14 5 2 2" xfId="8593" xr:uid="{00000000-0005-0000-0000-0000683A0000}"/>
    <cellStyle name="Total 14 5 2 2 2" xfId="14180" xr:uid="{00000000-0005-0000-0000-0000693A0000}"/>
    <cellStyle name="Total 14 5 2 3" xfId="10263" xr:uid="{00000000-0005-0000-0000-00006A3A0000}"/>
    <cellStyle name="Total 14 5 2 3 2" xfId="15850" xr:uid="{00000000-0005-0000-0000-00006B3A0000}"/>
    <cellStyle name="Total 14 5 2 4" xfId="12142" xr:uid="{00000000-0005-0000-0000-00006C3A0000}"/>
    <cellStyle name="Total 14 5 3" xfId="7700" xr:uid="{00000000-0005-0000-0000-00006D3A0000}"/>
    <cellStyle name="Total 14 5 3 2" xfId="13287" xr:uid="{00000000-0005-0000-0000-00006E3A0000}"/>
    <cellStyle name="Total 14 5 4" xfId="7624" xr:uid="{00000000-0005-0000-0000-00006F3A0000}"/>
    <cellStyle name="Total 14 5 4 2" xfId="13213" xr:uid="{00000000-0005-0000-0000-0000703A0000}"/>
    <cellStyle name="Total 14 5 5" xfId="11253" xr:uid="{00000000-0005-0000-0000-0000713A0000}"/>
    <cellStyle name="Total 14 6" xfId="5751" xr:uid="{00000000-0005-0000-0000-0000723A0000}"/>
    <cellStyle name="Total 14 6 2" xfId="6659" xr:uid="{00000000-0005-0000-0000-0000733A0000}"/>
    <cellStyle name="Total 14 6 2 2" xfId="8904" xr:uid="{00000000-0005-0000-0000-0000743A0000}"/>
    <cellStyle name="Total 14 6 2 2 2" xfId="14491" xr:uid="{00000000-0005-0000-0000-0000753A0000}"/>
    <cellStyle name="Total 14 6 2 3" xfId="10574" xr:uid="{00000000-0005-0000-0000-0000763A0000}"/>
    <cellStyle name="Total 14 6 2 3 2" xfId="16161" xr:uid="{00000000-0005-0000-0000-0000773A0000}"/>
    <cellStyle name="Total 14 6 2 4" xfId="12453" xr:uid="{00000000-0005-0000-0000-0000783A0000}"/>
    <cellStyle name="Total 14 6 3" xfId="8011" xr:uid="{00000000-0005-0000-0000-0000793A0000}"/>
    <cellStyle name="Total 14 6 3 2" xfId="13598" xr:uid="{00000000-0005-0000-0000-00007A3A0000}"/>
    <cellStyle name="Total 14 6 4" xfId="9681" xr:uid="{00000000-0005-0000-0000-00007B3A0000}"/>
    <cellStyle name="Total 14 6 4 2" xfId="15268" xr:uid="{00000000-0005-0000-0000-00007C3A0000}"/>
    <cellStyle name="Total 14 6 5" xfId="11560" xr:uid="{00000000-0005-0000-0000-00007D3A0000}"/>
    <cellStyle name="Total 15" xfId="7238" xr:uid="{00000000-0005-0000-0000-00007E3A0000}"/>
    <cellStyle name="Total 2" xfId="231" xr:uid="{00000000-0005-0000-0000-00007F3A0000}"/>
    <cellStyle name="total 2 10" xfId="1639" xr:uid="{00000000-0005-0000-0000-0000803A0000}"/>
    <cellStyle name="Total 2 11" xfId="1640" xr:uid="{00000000-0005-0000-0000-0000813A0000}"/>
    <cellStyle name="Total 2 11 2" xfId="4605" xr:uid="{00000000-0005-0000-0000-0000823A0000}"/>
    <cellStyle name="Total 2 12" xfId="1638" xr:uid="{00000000-0005-0000-0000-0000833A0000}"/>
    <cellStyle name="Total 2 12 2" xfId="5668" xr:uid="{00000000-0005-0000-0000-0000843A0000}"/>
    <cellStyle name="Total 2 12 2 2" xfId="6581" xr:uid="{00000000-0005-0000-0000-0000853A0000}"/>
    <cellStyle name="Total 2 12 2 2 2" xfId="8826" xr:uid="{00000000-0005-0000-0000-0000863A0000}"/>
    <cellStyle name="Total 2 12 2 2 2 2" xfId="14413" xr:uid="{00000000-0005-0000-0000-0000873A0000}"/>
    <cellStyle name="Total 2 12 2 2 3" xfId="10496" xr:uid="{00000000-0005-0000-0000-0000883A0000}"/>
    <cellStyle name="Total 2 12 2 2 3 2" xfId="16083" xr:uid="{00000000-0005-0000-0000-0000893A0000}"/>
    <cellStyle name="Total 2 12 2 2 4" xfId="12375" xr:uid="{00000000-0005-0000-0000-00008A3A0000}"/>
    <cellStyle name="Total 2 12 2 3" xfId="7933" xr:uid="{00000000-0005-0000-0000-00008B3A0000}"/>
    <cellStyle name="Total 2 12 2 3 2" xfId="13520" xr:uid="{00000000-0005-0000-0000-00008C3A0000}"/>
    <cellStyle name="Total 2 12 2 4" xfId="9603" xr:uid="{00000000-0005-0000-0000-00008D3A0000}"/>
    <cellStyle name="Total 2 12 2 4 2" xfId="15190" xr:uid="{00000000-0005-0000-0000-00008E3A0000}"/>
    <cellStyle name="Total 2 12 2 5" xfId="11484" xr:uid="{00000000-0005-0000-0000-00008F3A0000}"/>
    <cellStyle name="Total 2 12 3" xfId="5549" xr:uid="{00000000-0005-0000-0000-0000903A0000}"/>
    <cellStyle name="Total 2 12 3 2" xfId="6467" xr:uid="{00000000-0005-0000-0000-0000913A0000}"/>
    <cellStyle name="Total 2 12 3 2 2" xfId="8712" xr:uid="{00000000-0005-0000-0000-0000923A0000}"/>
    <cellStyle name="Total 2 12 3 2 2 2" xfId="14299" xr:uid="{00000000-0005-0000-0000-0000933A0000}"/>
    <cellStyle name="Total 2 12 3 2 3" xfId="10382" xr:uid="{00000000-0005-0000-0000-0000943A0000}"/>
    <cellStyle name="Total 2 12 3 2 3 2" xfId="15969" xr:uid="{00000000-0005-0000-0000-0000953A0000}"/>
    <cellStyle name="Total 2 12 3 2 4" xfId="12261" xr:uid="{00000000-0005-0000-0000-0000963A0000}"/>
    <cellStyle name="Total 2 12 3 3" xfId="7819" xr:uid="{00000000-0005-0000-0000-0000973A0000}"/>
    <cellStyle name="Total 2 12 3 3 2" xfId="13406" xr:uid="{00000000-0005-0000-0000-0000983A0000}"/>
    <cellStyle name="Total 2 12 3 4" xfId="9489" xr:uid="{00000000-0005-0000-0000-0000993A0000}"/>
    <cellStyle name="Total 2 12 3 4 2" xfId="15076" xr:uid="{00000000-0005-0000-0000-00009A3A0000}"/>
    <cellStyle name="Total 2 12 3 5" xfId="11372" xr:uid="{00000000-0005-0000-0000-00009B3A0000}"/>
    <cellStyle name="Total 2 12 4" xfId="5780" xr:uid="{00000000-0005-0000-0000-00009C3A0000}"/>
    <cellStyle name="Total 2 12 4 2" xfId="6687" xr:uid="{00000000-0005-0000-0000-00009D3A0000}"/>
    <cellStyle name="Total 2 12 4 2 2" xfId="8932" xr:uid="{00000000-0005-0000-0000-00009E3A0000}"/>
    <cellStyle name="Total 2 12 4 2 2 2" xfId="14519" xr:uid="{00000000-0005-0000-0000-00009F3A0000}"/>
    <cellStyle name="Total 2 12 4 2 3" xfId="10602" xr:uid="{00000000-0005-0000-0000-0000A03A0000}"/>
    <cellStyle name="Total 2 12 4 2 3 2" xfId="16189" xr:uid="{00000000-0005-0000-0000-0000A13A0000}"/>
    <cellStyle name="Total 2 12 4 2 4" xfId="12481" xr:uid="{00000000-0005-0000-0000-0000A23A0000}"/>
    <cellStyle name="Total 2 12 4 3" xfId="8039" xr:uid="{00000000-0005-0000-0000-0000A33A0000}"/>
    <cellStyle name="Total 2 12 4 3 2" xfId="13626" xr:uid="{00000000-0005-0000-0000-0000A43A0000}"/>
    <cellStyle name="Total 2 12 4 4" xfId="9709" xr:uid="{00000000-0005-0000-0000-0000A53A0000}"/>
    <cellStyle name="Total 2 12 4 4 2" xfId="15296" xr:uid="{00000000-0005-0000-0000-0000A63A0000}"/>
    <cellStyle name="Total 2 12 4 5" xfId="11588" xr:uid="{00000000-0005-0000-0000-0000A73A0000}"/>
    <cellStyle name="Total 2 12 5" xfId="6019" xr:uid="{00000000-0005-0000-0000-0000A83A0000}"/>
    <cellStyle name="Total 2 12 5 2" xfId="6919" xr:uid="{00000000-0005-0000-0000-0000A93A0000}"/>
    <cellStyle name="Total 2 12 5 2 2" xfId="9164" xr:uid="{00000000-0005-0000-0000-0000AA3A0000}"/>
    <cellStyle name="Total 2 12 5 2 2 2" xfId="14751" xr:uid="{00000000-0005-0000-0000-0000AB3A0000}"/>
    <cellStyle name="Total 2 12 5 2 3" xfId="10834" xr:uid="{00000000-0005-0000-0000-0000AC3A0000}"/>
    <cellStyle name="Total 2 12 5 2 3 2" xfId="16421" xr:uid="{00000000-0005-0000-0000-0000AD3A0000}"/>
    <cellStyle name="Total 2 12 5 2 4" xfId="12713" xr:uid="{00000000-0005-0000-0000-0000AE3A0000}"/>
    <cellStyle name="Total 2 12 5 3" xfId="8271" xr:uid="{00000000-0005-0000-0000-0000AF3A0000}"/>
    <cellStyle name="Total 2 12 5 3 2" xfId="13858" xr:uid="{00000000-0005-0000-0000-0000B03A0000}"/>
    <cellStyle name="Total 2 12 5 4" xfId="9941" xr:uid="{00000000-0005-0000-0000-0000B13A0000}"/>
    <cellStyle name="Total 2 12 5 4 2" xfId="15528" xr:uid="{00000000-0005-0000-0000-0000B23A0000}"/>
    <cellStyle name="Total 2 12 5 5" xfId="11820" xr:uid="{00000000-0005-0000-0000-0000B33A0000}"/>
    <cellStyle name="Total 2 12 6" xfId="5560" xr:uid="{00000000-0005-0000-0000-0000B43A0000}"/>
    <cellStyle name="Total 2 12 6 2" xfId="6477" xr:uid="{00000000-0005-0000-0000-0000B53A0000}"/>
    <cellStyle name="Total 2 12 6 2 2" xfId="8722" xr:uid="{00000000-0005-0000-0000-0000B63A0000}"/>
    <cellStyle name="Total 2 12 6 2 2 2" xfId="14309" xr:uid="{00000000-0005-0000-0000-0000B73A0000}"/>
    <cellStyle name="Total 2 12 6 2 3" xfId="10392" xr:uid="{00000000-0005-0000-0000-0000B83A0000}"/>
    <cellStyle name="Total 2 12 6 2 3 2" xfId="15979" xr:uid="{00000000-0005-0000-0000-0000B93A0000}"/>
    <cellStyle name="Total 2 12 6 2 4" xfId="12271" xr:uid="{00000000-0005-0000-0000-0000BA3A0000}"/>
    <cellStyle name="Total 2 12 6 3" xfId="7829" xr:uid="{00000000-0005-0000-0000-0000BB3A0000}"/>
    <cellStyle name="Total 2 12 6 3 2" xfId="13416" xr:uid="{00000000-0005-0000-0000-0000BC3A0000}"/>
    <cellStyle name="Total 2 12 6 4" xfId="9499" xr:uid="{00000000-0005-0000-0000-0000BD3A0000}"/>
    <cellStyle name="Total 2 12 6 4 2" xfId="15086" xr:uid="{00000000-0005-0000-0000-0000BE3A0000}"/>
    <cellStyle name="Total 2 12 6 5" xfId="11382" xr:uid="{00000000-0005-0000-0000-0000BF3A0000}"/>
    <cellStyle name="Total 2 13" xfId="7260" xr:uid="{00000000-0005-0000-0000-0000C03A0000}"/>
    <cellStyle name="Total 2 14" xfId="7274" xr:uid="{00000000-0005-0000-0000-0000C13A0000}"/>
    <cellStyle name="Total 2 15" xfId="272" xr:uid="{00000000-0005-0000-0000-0000C23A0000}"/>
    <cellStyle name="Total 2 16" xfId="3897" xr:uid="{00000000-0005-0000-0000-0000C33A0000}"/>
    <cellStyle name="Total 2 17" xfId="7419" xr:uid="{00000000-0005-0000-0000-0000C43A0000}"/>
    <cellStyle name="total 2 2" xfId="1641" xr:uid="{00000000-0005-0000-0000-0000C53A0000}"/>
    <cellStyle name="total 2 2 2" xfId="1642" xr:uid="{00000000-0005-0000-0000-0000C63A0000}"/>
    <cellStyle name="Total 2 2 2 2" xfId="3809" xr:uid="{00000000-0005-0000-0000-0000C73A0000}"/>
    <cellStyle name="Total 2 2 2 2 2" xfId="6179" xr:uid="{00000000-0005-0000-0000-0000C83A0000}"/>
    <cellStyle name="Total 2 2 2 2 2 2" xfId="7075" xr:uid="{00000000-0005-0000-0000-0000C93A0000}"/>
    <cellStyle name="Total 2 2 2 2 2 2 2" xfId="9320" xr:uid="{00000000-0005-0000-0000-0000CA3A0000}"/>
    <cellStyle name="Total 2 2 2 2 2 2 2 2" xfId="14907" xr:uid="{00000000-0005-0000-0000-0000CB3A0000}"/>
    <cellStyle name="Total 2 2 2 2 2 2 3" xfId="10990" xr:uid="{00000000-0005-0000-0000-0000CC3A0000}"/>
    <cellStyle name="Total 2 2 2 2 2 2 3 2" xfId="16577" xr:uid="{00000000-0005-0000-0000-0000CD3A0000}"/>
    <cellStyle name="Total 2 2 2 2 2 2 4" xfId="12869" xr:uid="{00000000-0005-0000-0000-0000CE3A0000}"/>
    <cellStyle name="Total 2 2 2 2 2 3" xfId="8427" xr:uid="{00000000-0005-0000-0000-0000CF3A0000}"/>
    <cellStyle name="Total 2 2 2 2 2 3 2" xfId="14014" xr:uid="{00000000-0005-0000-0000-0000D03A0000}"/>
    <cellStyle name="Total 2 2 2 2 2 4" xfId="10097" xr:uid="{00000000-0005-0000-0000-0000D13A0000}"/>
    <cellStyle name="Total 2 2 2 2 2 4 2" xfId="15684" xr:uid="{00000000-0005-0000-0000-0000D23A0000}"/>
    <cellStyle name="Total 2 2 2 2 2 5" xfId="11976" xr:uid="{00000000-0005-0000-0000-0000D33A0000}"/>
    <cellStyle name="Total 2 2 2 2 3" xfId="6224" xr:uid="{00000000-0005-0000-0000-0000D43A0000}"/>
    <cellStyle name="Total 2 2 2 2 3 2" xfId="7120" xr:uid="{00000000-0005-0000-0000-0000D53A0000}"/>
    <cellStyle name="Total 2 2 2 2 3 2 2" xfId="9365" xr:uid="{00000000-0005-0000-0000-0000D63A0000}"/>
    <cellStyle name="Total 2 2 2 2 3 2 2 2" xfId="14952" xr:uid="{00000000-0005-0000-0000-0000D73A0000}"/>
    <cellStyle name="Total 2 2 2 2 3 2 3" xfId="11035" xr:uid="{00000000-0005-0000-0000-0000D83A0000}"/>
    <cellStyle name="Total 2 2 2 2 3 2 3 2" xfId="16622" xr:uid="{00000000-0005-0000-0000-0000D93A0000}"/>
    <cellStyle name="Total 2 2 2 2 3 2 4" xfId="12914" xr:uid="{00000000-0005-0000-0000-0000DA3A0000}"/>
    <cellStyle name="Total 2 2 2 2 3 3" xfId="8472" xr:uid="{00000000-0005-0000-0000-0000DB3A0000}"/>
    <cellStyle name="Total 2 2 2 2 3 3 2" xfId="14059" xr:uid="{00000000-0005-0000-0000-0000DC3A0000}"/>
    <cellStyle name="Total 2 2 2 2 3 4" xfId="10142" xr:uid="{00000000-0005-0000-0000-0000DD3A0000}"/>
    <cellStyle name="Total 2 2 2 2 3 4 2" xfId="15729" xr:uid="{00000000-0005-0000-0000-0000DE3A0000}"/>
    <cellStyle name="Total 2 2 2 2 3 5" xfId="12021" xr:uid="{00000000-0005-0000-0000-0000DF3A0000}"/>
    <cellStyle name="Total 2 2 2 2 4" xfId="6267" xr:uid="{00000000-0005-0000-0000-0000E03A0000}"/>
    <cellStyle name="Total 2 2 2 2 4 2" xfId="7163" xr:uid="{00000000-0005-0000-0000-0000E13A0000}"/>
    <cellStyle name="Total 2 2 2 2 4 2 2" xfId="9408" xr:uid="{00000000-0005-0000-0000-0000E23A0000}"/>
    <cellStyle name="Total 2 2 2 2 4 2 2 2" xfId="14995" xr:uid="{00000000-0005-0000-0000-0000E33A0000}"/>
    <cellStyle name="Total 2 2 2 2 4 2 3" xfId="11078" xr:uid="{00000000-0005-0000-0000-0000E43A0000}"/>
    <cellStyle name="Total 2 2 2 2 4 2 3 2" xfId="16665" xr:uid="{00000000-0005-0000-0000-0000E53A0000}"/>
    <cellStyle name="Total 2 2 2 2 4 2 4" xfId="12957" xr:uid="{00000000-0005-0000-0000-0000E63A0000}"/>
    <cellStyle name="Total 2 2 2 2 4 3" xfId="8515" xr:uid="{00000000-0005-0000-0000-0000E73A0000}"/>
    <cellStyle name="Total 2 2 2 2 4 3 2" xfId="14102" xr:uid="{00000000-0005-0000-0000-0000E83A0000}"/>
    <cellStyle name="Total 2 2 2 2 4 4" xfId="10185" xr:uid="{00000000-0005-0000-0000-0000E93A0000}"/>
    <cellStyle name="Total 2 2 2 2 4 4 2" xfId="15772" xr:uid="{00000000-0005-0000-0000-0000EA3A0000}"/>
    <cellStyle name="Total 2 2 2 2 4 5" xfId="12064" xr:uid="{00000000-0005-0000-0000-0000EB3A0000}"/>
    <cellStyle name="Total 2 2 2 2 5" xfId="6299" xr:uid="{00000000-0005-0000-0000-0000EC3A0000}"/>
    <cellStyle name="Total 2 2 2 2 5 2" xfId="7194" xr:uid="{00000000-0005-0000-0000-0000ED3A0000}"/>
    <cellStyle name="Total 2 2 2 2 5 2 2" xfId="9439" xr:uid="{00000000-0005-0000-0000-0000EE3A0000}"/>
    <cellStyle name="Total 2 2 2 2 5 2 2 2" xfId="15026" xr:uid="{00000000-0005-0000-0000-0000EF3A0000}"/>
    <cellStyle name="Total 2 2 2 2 5 2 3" xfId="11109" xr:uid="{00000000-0005-0000-0000-0000F03A0000}"/>
    <cellStyle name="Total 2 2 2 2 5 2 3 2" xfId="16696" xr:uid="{00000000-0005-0000-0000-0000F13A0000}"/>
    <cellStyle name="Total 2 2 2 2 5 2 4" xfId="12988" xr:uid="{00000000-0005-0000-0000-0000F23A0000}"/>
    <cellStyle name="Total 2 2 2 2 5 3" xfId="8546" xr:uid="{00000000-0005-0000-0000-0000F33A0000}"/>
    <cellStyle name="Total 2 2 2 2 5 3 2" xfId="14133" xr:uid="{00000000-0005-0000-0000-0000F43A0000}"/>
    <cellStyle name="Total 2 2 2 2 5 4" xfId="10216" xr:uid="{00000000-0005-0000-0000-0000F53A0000}"/>
    <cellStyle name="Total 2 2 2 2 5 4 2" xfId="15803" xr:uid="{00000000-0005-0000-0000-0000F63A0000}"/>
    <cellStyle name="Total 2 2 2 2 5 5" xfId="12095" xr:uid="{00000000-0005-0000-0000-0000F73A0000}"/>
    <cellStyle name="Total 2 2 2 2 6" xfId="6307" xr:uid="{00000000-0005-0000-0000-0000F83A0000}"/>
    <cellStyle name="Total 2 2 2 2 6 2" xfId="7200" xr:uid="{00000000-0005-0000-0000-0000F93A0000}"/>
    <cellStyle name="Total 2 2 2 2 6 2 2" xfId="9445" xr:uid="{00000000-0005-0000-0000-0000FA3A0000}"/>
    <cellStyle name="Total 2 2 2 2 6 2 2 2" xfId="15032" xr:uid="{00000000-0005-0000-0000-0000FB3A0000}"/>
    <cellStyle name="Total 2 2 2 2 6 2 3" xfId="11115" xr:uid="{00000000-0005-0000-0000-0000FC3A0000}"/>
    <cellStyle name="Total 2 2 2 2 6 2 3 2" xfId="16702" xr:uid="{00000000-0005-0000-0000-0000FD3A0000}"/>
    <cellStyle name="Total 2 2 2 2 6 2 4" xfId="12994" xr:uid="{00000000-0005-0000-0000-0000FE3A0000}"/>
    <cellStyle name="Total 2 2 2 2 6 3" xfId="8552" xr:uid="{00000000-0005-0000-0000-0000FF3A0000}"/>
    <cellStyle name="Total 2 2 2 2 6 3 2" xfId="14139" xr:uid="{00000000-0005-0000-0000-0000003B0000}"/>
    <cellStyle name="Total 2 2 2 2 6 4" xfId="10222" xr:uid="{00000000-0005-0000-0000-0000013B0000}"/>
    <cellStyle name="Total 2 2 2 2 6 4 2" xfId="15809" xr:uid="{00000000-0005-0000-0000-0000023B0000}"/>
    <cellStyle name="Total 2 2 2 2 6 5" xfId="12101" xr:uid="{00000000-0005-0000-0000-0000033B0000}"/>
    <cellStyle name="Total 2 2 3" xfId="1643" xr:uid="{00000000-0005-0000-0000-0000043B0000}"/>
    <cellStyle name="Total 2 2 3 2" xfId="3808" xr:uid="{00000000-0005-0000-0000-0000053B0000}"/>
    <cellStyle name="Total 2 2 3 3" xfId="4606" xr:uid="{00000000-0005-0000-0000-0000063B0000}"/>
    <cellStyle name="Total 2 2 4" xfId="3463" xr:uid="{00000000-0005-0000-0000-0000073B0000}"/>
    <cellStyle name="Total 2 2 4 2" xfId="6100" xr:uid="{00000000-0005-0000-0000-0000083B0000}"/>
    <cellStyle name="Total 2 2 4 2 2" xfId="6998" xr:uid="{00000000-0005-0000-0000-0000093B0000}"/>
    <cellStyle name="Total 2 2 4 2 2 2" xfId="9243" xr:uid="{00000000-0005-0000-0000-00000A3B0000}"/>
    <cellStyle name="Total 2 2 4 2 2 2 2" xfId="14830" xr:uid="{00000000-0005-0000-0000-00000B3B0000}"/>
    <cellStyle name="Total 2 2 4 2 2 3" xfId="10913" xr:uid="{00000000-0005-0000-0000-00000C3B0000}"/>
    <cellStyle name="Total 2 2 4 2 2 3 2" xfId="16500" xr:uid="{00000000-0005-0000-0000-00000D3B0000}"/>
    <cellStyle name="Total 2 2 4 2 2 4" xfId="12792" xr:uid="{00000000-0005-0000-0000-00000E3B0000}"/>
    <cellStyle name="Total 2 2 4 2 3" xfId="8350" xr:uid="{00000000-0005-0000-0000-00000F3B0000}"/>
    <cellStyle name="Total 2 2 4 2 3 2" xfId="13937" xr:uid="{00000000-0005-0000-0000-0000103B0000}"/>
    <cellStyle name="Total 2 2 4 2 4" xfId="10020" xr:uid="{00000000-0005-0000-0000-0000113B0000}"/>
    <cellStyle name="Total 2 2 4 2 4 2" xfId="15607" xr:uid="{00000000-0005-0000-0000-0000123B0000}"/>
    <cellStyle name="Total 2 2 4 2 5" xfId="11899" xr:uid="{00000000-0005-0000-0000-0000133B0000}"/>
    <cellStyle name="Total 2 2 4 3" xfId="5857" xr:uid="{00000000-0005-0000-0000-0000143B0000}"/>
    <cellStyle name="Total 2 2 4 3 2" xfId="6761" xr:uid="{00000000-0005-0000-0000-0000153B0000}"/>
    <cellStyle name="Total 2 2 4 3 2 2" xfId="9006" xr:uid="{00000000-0005-0000-0000-0000163B0000}"/>
    <cellStyle name="Total 2 2 4 3 2 2 2" xfId="14593" xr:uid="{00000000-0005-0000-0000-0000173B0000}"/>
    <cellStyle name="Total 2 2 4 3 2 3" xfId="10676" xr:uid="{00000000-0005-0000-0000-0000183B0000}"/>
    <cellStyle name="Total 2 2 4 3 2 3 2" xfId="16263" xr:uid="{00000000-0005-0000-0000-0000193B0000}"/>
    <cellStyle name="Total 2 2 4 3 2 4" xfId="12555" xr:uid="{00000000-0005-0000-0000-00001A3B0000}"/>
    <cellStyle name="Total 2 2 4 3 3" xfId="8113" xr:uid="{00000000-0005-0000-0000-00001B3B0000}"/>
    <cellStyle name="Total 2 2 4 3 3 2" xfId="13700" xr:uid="{00000000-0005-0000-0000-00001C3B0000}"/>
    <cellStyle name="Total 2 2 4 3 4" xfId="9783" xr:uid="{00000000-0005-0000-0000-00001D3B0000}"/>
    <cellStyle name="Total 2 2 4 3 4 2" xfId="15370" xr:uid="{00000000-0005-0000-0000-00001E3B0000}"/>
    <cellStyle name="Total 2 2 4 3 5" xfId="11662" xr:uid="{00000000-0005-0000-0000-00001F3B0000}"/>
    <cellStyle name="Total 2 2 4 4" xfId="5445" xr:uid="{00000000-0005-0000-0000-0000203B0000}"/>
    <cellStyle name="Total 2 2 4 4 2" xfId="6365" xr:uid="{00000000-0005-0000-0000-0000213B0000}"/>
    <cellStyle name="Total 2 2 4 4 2 2" xfId="8610" xr:uid="{00000000-0005-0000-0000-0000223B0000}"/>
    <cellStyle name="Total 2 2 4 4 2 2 2" xfId="14197" xr:uid="{00000000-0005-0000-0000-0000233B0000}"/>
    <cellStyle name="Total 2 2 4 4 2 3" xfId="10280" xr:uid="{00000000-0005-0000-0000-0000243B0000}"/>
    <cellStyle name="Total 2 2 4 4 2 3 2" xfId="15867" xr:uid="{00000000-0005-0000-0000-0000253B0000}"/>
    <cellStyle name="Total 2 2 4 4 2 4" xfId="12159" xr:uid="{00000000-0005-0000-0000-0000263B0000}"/>
    <cellStyle name="Total 2 2 4 4 3" xfId="7717" xr:uid="{00000000-0005-0000-0000-0000273B0000}"/>
    <cellStyle name="Total 2 2 4 4 3 2" xfId="13304" xr:uid="{00000000-0005-0000-0000-0000283B0000}"/>
    <cellStyle name="Total 2 2 4 4 4" xfId="7638" xr:uid="{00000000-0005-0000-0000-0000293B0000}"/>
    <cellStyle name="Total 2 2 4 4 4 2" xfId="13227" xr:uid="{00000000-0005-0000-0000-00002A3B0000}"/>
    <cellStyle name="Total 2 2 4 4 5" xfId="11270" xr:uid="{00000000-0005-0000-0000-00002B3B0000}"/>
    <cellStyle name="Total 2 2 4 5" xfId="5880" xr:uid="{00000000-0005-0000-0000-00002C3B0000}"/>
    <cellStyle name="Total 2 2 4 5 2" xfId="6783" xr:uid="{00000000-0005-0000-0000-00002D3B0000}"/>
    <cellStyle name="Total 2 2 4 5 2 2" xfId="9028" xr:uid="{00000000-0005-0000-0000-00002E3B0000}"/>
    <cellStyle name="Total 2 2 4 5 2 2 2" xfId="14615" xr:uid="{00000000-0005-0000-0000-00002F3B0000}"/>
    <cellStyle name="Total 2 2 4 5 2 3" xfId="10698" xr:uid="{00000000-0005-0000-0000-0000303B0000}"/>
    <cellStyle name="Total 2 2 4 5 2 3 2" xfId="16285" xr:uid="{00000000-0005-0000-0000-0000313B0000}"/>
    <cellStyle name="Total 2 2 4 5 2 4" xfId="12577" xr:uid="{00000000-0005-0000-0000-0000323B0000}"/>
    <cellStyle name="Total 2 2 4 5 3" xfId="8135" xr:uid="{00000000-0005-0000-0000-0000333B0000}"/>
    <cellStyle name="Total 2 2 4 5 3 2" xfId="13722" xr:uid="{00000000-0005-0000-0000-0000343B0000}"/>
    <cellStyle name="Total 2 2 4 5 4" xfId="9805" xr:uid="{00000000-0005-0000-0000-0000353B0000}"/>
    <cellStyle name="Total 2 2 4 5 4 2" xfId="15392" xr:uid="{00000000-0005-0000-0000-0000363B0000}"/>
    <cellStyle name="Total 2 2 4 5 5" xfId="11684" xr:uid="{00000000-0005-0000-0000-0000373B0000}"/>
    <cellStyle name="Total 2 2 4 6" xfId="5722" xr:uid="{00000000-0005-0000-0000-0000383B0000}"/>
    <cellStyle name="Total 2 2 4 6 2" xfId="6630" xr:uid="{00000000-0005-0000-0000-0000393B0000}"/>
    <cellStyle name="Total 2 2 4 6 2 2" xfId="8875" xr:uid="{00000000-0005-0000-0000-00003A3B0000}"/>
    <cellStyle name="Total 2 2 4 6 2 2 2" xfId="14462" xr:uid="{00000000-0005-0000-0000-00003B3B0000}"/>
    <cellStyle name="Total 2 2 4 6 2 3" xfId="10545" xr:uid="{00000000-0005-0000-0000-00003C3B0000}"/>
    <cellStyle name="Total 2 2 4 6 2 3 2" xfId="16132" xr:uid="{00000000-0005-0000-0000-00003D3B0000}"/>
    <cellStyle name="Total 2 2 4 6 2 4" xfId="12424" xr:uid="{00000000-0005-0000-0000-00003E3B0000}"/>
    <cellStyle name="Total 2 2 4 6 3" xfId="7982" xr:uid="{00000000-0005-0000-0000-00003F3B0000}"/>
    <cellStyle name="Total 2 2 4 6 3 2" xfId="13569" xr:uid="{00000000-0005-0000-0000-0000403B0000}"/>
    <cellStyle name="Total 2 2 4 6 4" xfId="9652" xr:uid="{00000000-0005-0000-0000-0000413B0000}"/>
    <cellStyle name="Total 2 2 4 6 4 2" xfId="15239" xr:uid="{00000000-0005-0000-0000-0000423B0000}"/>
    <cellStyle name="Total 2 2 4 6 5" xfId="11531" xr:uid="{00000000-0005-0000-0000-0000433B0000}"/>
    <cellStyle name="Total 2 3" xfId="1644" xr:uid="{00000000-0005-0000-0000-0000443B0000}"/>
    <cellStyle name="Total 2 3 2" xfId="3464" xr:uid="{00000000-0005-0000-0000-0000453B0000}"/>
    <cellStyle name="Total 2 3 2 2" xfId="6101" xr:uid="{00000000-0005-0000-0000-0000463B0000}"/>
    <cellStyle name="Total 2 3 2 2 2" xfId="6999" xr:uid="{00000000-0005-0000-0000-0000473B0000}"/>
    <cellStyle name="Total 2 3 2 2 2 2" xfId="9244" xr:uid="{00000000-0005-0000-0000-0000483B0000}"/>
    <cellStyle name="Total 2 3 2 2 2 2 2" xfId="14831" xr:uid="{00000000-0005-0000-0000-0000493B0000}"/>
    <cellStyle name="Total 2 3 2 2 2 3" xfId="10914" xr:uid="{00000000-0005-0000-0000-00004A3B0000}"/>
    <cellStyle name="Total 2 3 2 2 2 3 2" xfId="16501" xr:uid="{00000000-0005-0000-0000-00004B3B0000}"/>
    <cellStyle name="Total 2 3 2 2 2 4" xfId="12793" xr:uid="{00000000-0005-0000-0000-00004C3B0000}"/>
    <cellStyle name="Total 2 3 2 2 3" xfId="8351" xr:uid="{00000000-0005-0000-0000-00004D3B0000}"/>
    <cellStyle name="Total 2 3 2 2 3 2" xfId="13938" xr:uid="{00000000-0005-0000-0000-00004E3B0000}"/>
    <cellStyle name="Total 2 3 2 2 4" xfId="10021" xr:uid="{00000000-0005-0000-0000-00004F3B0000}"/>
    <cellStyle name="Total 2 3 2 2 4 2" xfId="15608" xr:uid="{00000000-0005-0000-0000-0000503B0000}"/>
    <cellStyle name="Total 2 3 2 2 5" xfId="11900" xr:uid="{00000000-0005-0000-0000-0000513B0000}"/>
    <cellStyle name="Total 2 3 2 3" xfId="5930" xr:uid="{00000000-0005-0000-0000-0000523B0000}"/>
    <cellStyle name="Total 2 3 2 3 2" xfId="6833" xr:uid="{00000000-0005-0000-0000-0000533B0000}"/>
    <cellStyle name="Total 2 3 2 3 2 2" xfId="9078" xr:uid="{00000000-0005-0000-0000-0000543B0000}"/>
    <cellStyle name="Total 2 3 2 3 2 2 2" xfId="14665" xr:uid="{00000000-0005-0000-0000-0000553B0000}"/>
    <cellStyle name="Total 2 3 2 3 2 3" xfId="10748" xr:uid="{00000000-0005-0000-0000-0000563B0000}"/>
    <cellStyle name="Total 2 3 2 3 2 3 2" xfId="16335" xr:uid="{00000000-0005-0000-0000-0000573B0000}"/>
    <cellStyle name="Total 2 3 2 3 2 4" xfId="12627" xr:uid="{00000000-0005-0000-0000-0000583B0000}"/>
    <cellStyle name="Total 2 3 2 3 3" xfId="8185" xr:uid="{00000000-0005-0000-0000-0000593B0000}"/>
    <cellStyle name="Total 2 3 2 3 3 2" xfId="13772" xr:uid="{00000000-0005-0000-0000-00005A3B0000}"/>
    <cellStyle name="Total 2 3 2 3 4" xfId="9855" xr:uid="{00000000-0005-0000-0000-00005B3B0000}"/>
    <cellStyle name="Total 2 3 2 3 4 2" xfId="15442" xr:uid="{00000000-0005-0000-0000-00005C3B0000}"/>
    <cellStyle name="Total 2 3 2 3 5" xfId="11734" xr:uid="{00000000-0005-0000-0000-00005D3B0000}"/>
    <cellStyle name="Total 2 3 2 4" xfId="5432" xr:uid="{00000000-0005-0000-0000-00005E3B0000}"/>
    <cellStyle name="Total 2 3 2 4 2" xfId="6352" xr:uid="{00000000-0005-0000-0000-00005F3B0000}"/>
    <cellStyle name="Total 2 3 2 4 2 2" xfId="8597" xr:uid="{00000000-0005-0000-0000-0000603B0000}"/>
    <cellStyle name="Total 2 3 2 4 2 2 2" xfId="14184" xr:uid="{00000000-0005-0000-0000-0000613B0000}"/>
    <cellStyle name="Total 2 3 2 4 2 3" xfId="10267" xr:uid="{00000000-0005-0000-0000-0000623B0000}"/>
    <cellStyle name="Total 2 3 2 4 2 3 2" xfId="15854" xr:uid="{00000000-0005-0000-0000-0000633B0000}"/>
    <cellStyle name="Total 2 3 2 4 2 4" xfId="12146" xr:uid="{00000000-0005-0000-0000-0000643B0000}"/>
    <cellStyle name="Total 2 3 2 4 3" xfId="7704" xr:uid="{00000000-0005-0000-0000-0000653B0000}"/>
    <cellStyle name="Total 2 3 2 4 3 2" xfId="13291" xr:uid="{00000000-0005-0000-0000-0000663B0000}"/>
    <cellStyle name="Total 2 3 2 4 4" xfId="7596" xr:uid="{00000000-0005-0000-0000-0000673B0000}"/>
    <cellStyle name="Total 2 3 2 4 4 2" xfId="13187" xr:uid="{00000000-0005-0000-0000-0000683B0000}"/>
    <cellStyle name="Total 2 3 2 4 5" xfId="11257" xr:uid="{00000000-0005-0000-0000-0000693B0000}"/>
    <cellStyle name="Total 2 3 2 5" xfId="5635" xr:uid="{00000000-0005-0000-0000-00006A3B0000}"/>
    <cellStyle name="Total 2 3 2 5 2" xfId="6549" xr:uid="{00000000-0005-0000-0000-00006B3B0000}"/>
    <cellStyle name="Total 2 3 2 5 2 2" xfId="8794" xr:uid="{00000000-0005-0000-0000-00006C3B0000}"/>
    <cellStyle name="Total 2 3 2 5 2 2 2" xfId="14381" xr:uid="{00000000-0005-0000-0000-00006D3B0000}"/>
    <cellStyle name="Total 2 3 2 5 2 3" xfId="10464" xr:uid="{00000000-0005-0000-0000-00006E3B0000}"/>
    <cellStyle name="Total 2 3 2 5 2 3 2" xfId="16051" xr:uid="{00000000-0005-0000-0000-00006F3B0000}"/>
    <cellStyle name="Total 2 3 2 5 2 4" xfId="12343" xr:uid="{00000000-0005-0000-0000-0000703B0000}"/>
    <cellStyle name="Total 2 3 2 5 3" xfId="7901" xr:uid="{00000000-0005-0000-0000-0000713B0000}"/>
    <cellStyle name="Total 2 3 2 5 3 2" xfId="13488" xr:uid="{00000000-0005-0000-0000-0000723B0000}"/>
    <cellStyle name="Total 2 3 2 5 4" xfId="9571" xr:uid="{00000000-0005-0000-0000-0000733B0000}"/>
    <cellStyle name="Total 2 3 2 5 4 2" xfId="15158" xr:uid="{00000000-0005-0000-0000-0000743B0000}"/>
    <cellStyle name="Total 2 3 2 5 5" xfId="11452" xr:uid="{00000000-0005-0000-0000-0000753B0000}"/>
    <cellStyle name="Total 2 3 2 6" xfId="5954" xr:uid="{00000000-0005-0000-0000-0000763B0000}"/>
    <cellStyle name="Total 2 3 2 6 2" xfId="6857" xr:uid="{00000000-0005-0000-0000-0000773B0000}"/>
    <cellStyle name="Total 2 3 2 6 2 2" xfId="9102" xr:uid="{00000000-0005-0000-0000-0000783B0000}"/>
    <cellStyle name="Total 2 3 2 6 2 2 2" xfId="14689" xr:uid="{00000000-0005-0000-0000-0000793B0000}"/>
    <cellStyle name="Total 2 3 2 6 2 3" xfId="10772" xr:uid="{00000000-0005-0000-0000-00007A3B0000}"/>
    <cellStyle name="Total 2 3 2 6 2 3 2" xfId="16359" xr:uid="{00000000-0005-0000-0000-00007B3B0000}"/>
    <cellStyle name="Total 2 3 2 6 2 4" xfId="12651" xr:uid="{00000000-0005-0000-0000-00007C3B0000}"/>
    <cellStyle name="Total 2 3 2 6 3" xfId="8209" xr:uid="{00000000-0005-0000-0000-00007D3B0000}"/>
    <cellStyle name="Total 2 3 2 6 3 2" xfId="13796" xr:uid="{00000000-0005-0000-0000-00007E3B0000}"/>
    <cellStyle name="Total 2 3 2 6 4" xfId="9879" xr:uid="{00000000-0005-0000-0000-00007F3B0000}"/>
    <cellStyle name="Total 2 3 2 6 4 2" xfId="15466" xr:uid="{00000000-0005-0000-0000-0000803B0000}"/>
    <cellStyle name="Total 2 3 2 6 5" xfId="11758" xr:uid="{00000000-0005-0000-0000-0000813B0000}"/>
    <cellStyle name="Total 2 3 3" xfId="5669" xr:uid="{00000000-0005-0000-0000-0000823B0000}"/>
    <cellStyle name="Total 2 3 3 2" xfId="6582" xr:uid="{00000000-0005-0000-0000-0000833B0000}"/>
    <cellStyle name="Total 2 3 3 2 2" xfId="8827" xr:uid="{00000000-0005-0000-0000-0000843B0000}"/>
    <cellStyle name="Total 2 3 3 2 2 2" xfId="14414" xr:uid="{00000000-0005-0000-0000-0000853B0000}"/>
    <cellStyle name="Total 2 3 3 2 3" xfId="10497" xr:uid="{00000000-0005-0000-0000-0000863B0000}"/>
    <cellStyle name="Total 2 3 3 2 3 2" xfId="16084" xr:uid="{00000000-0005-0000-0000-0000873B0000}"/>
    <cellStyle name="Total 2 3 3 2 4" xfId="12376" xr:uid="{00000000-0005-0000-0000-0000883B0000}"/>
    <cellStyle name="Total 2 3 3 3" xfId="7934" xr:uid="{00000000-0005-0000-0000-0000893B0000}"/>
    <cellStyle name="Total 2 3 3 3 2" xfId="13521" xr:uid="{00000000-0005-0000-0000-00008A3B0000}"/>
    <cellStyle name="Total 2 3 3 4" xfId="9604" xr:uid="{00000000-0005-0000-0000-00008B3B0000}"/>
    <cellStyle name="Total 2 3 3 4 2" xfId="15191" xr:uid="{00000000-0005-0000-0000-00008C3B0000}"/>
    <cellStyle name="Total 2 3 3 5" xfId="11485" xr:uid="{00000000-0005-0000-0000-00008D3B0000}"/>
    <cellStyle name="Total 2 3 4" xfId="5547" xr:uid="{00000000-0005-0000-0000-00008E3B0000}"/>
    <cellStyle name="Total 2 3 4 2" xfId="6465" xr:uid="{00000000-0005-0000-0000-00008F3B0000}"/>
    <cellStyle name="Total 2 3 4 2 2" xfId="8710" xr:uid="{00000000-0005-0000-0000-0000903B0000}"/>
    <cellStyle name="Total 2 3 4 2 2 2" xfId="14297" xr:uid="{00000000-0005-0000-0000-0000913B0000}"/>
    <cellStyle name="Total 2 3 4 2 3" xfId="10380" xr:uid="{00000000-0005-0000-0000-0000923B0000}"/>
    <cellStyle name="Total 2 3 4 2 3 2" xfId="15967" xr:uid="{00000000-0005-0000-0000-0000933B0000}"/>
    <cellStyle name="Total 2 3 4 2 4" xfId="12259" xr:uid="{00000000-0005-0000-0000-0000943B0000}"/>
    <cellStyle name="Total 2 3 4 3" xfId="7817" xr:uid="{00000000-0005-0000-0000-0000953B0000}"/>
    <cellStyle name="Total 2 3 4 3 2" xfId="13404" xr:uid="{00000000-0005-0000-0000-0000963B0000}"/>
    <cellStyle name="Total 2 3 4 4" xfId="9487" xr:uid="{00000000-0005-0000-0000-0000973B0000}"/>
    <cellStyle name="Total 2 3 4 4 2" xfId="15074" xr:uid="{00000000-0005-0000-0000-0000983B0000}"/>
    <cellStyle name="Total 2 3 4 5" xfId="11370" xr:uid="{00000000-0005-0000-0000-0000993B0000}"/>
    <cellStyle name="Total 2 3 5" xfId="5596" xr:uid="{00000000-0005-0000-0000-00009A3B0000}"/>
    <cellStyle name="Total 2 3 5 2" xfId="6511" xr:uid="{00000000-0005-0000-0000-00009B3B0000}"/>
    <cellStyle name="Total 2 3 5 2 2" xfId="8756" xr:uid="{00000000-0005-0000-0000-00009C3B0000}"/>
    <cellStyle name="Total 2 3 5 2 2 2" xfId="14343" xr:uid="{00000000-0005-0000-0000-00009D3B0000}"/>
    <cellStyle name="Total 2 3 5 2 3" xfId="10426" xr:uid="{00000000-0005-0000-0000-00009E3B0000}"/>
    <cellStyle name="Total 2 3 5 2 3 2" xfId="16013" xr:uid="{00000000-0005-0000-0000-00009F3B0000}"/>
    <cellStyle name="Total 2 3 5 2 4" xfId="12305" xr:uid="{00000000-0005-0000-0000-0000A03B0000}"/>
    <cellStyle name="Total 2 3 5 3" xfId="7863" xr:uid="{00000000-0005-0000-0000-0000A13B0000}"/>
    <cellStyle name="Total 2 3 5 3 2" xfId="13450" xr:uid="{00000000-0005-0000-0000-0000A23B0000}"/>
    <cellStyle name="Total 2 3 5 4" xfId="9533" xr:uid="{00000000-0005-0000-0000-0000A33B0000}"/>
    <cellStyle name="Total 2 3 5 4 2" xfId="15120" xr:uid="{00000000-0005-0000-0000-0000A43B0000}"/>
    <cellStyle name="Total 2 3 5 5" xfId="11414" xr:uid="{00000000-0005-0000-0000-0000A53B0000}"/>
    <cellStyle name="Total 2 3 6" xfId="5519" xr:uid="{00000000-0005-0000-0000-0000A63B0000}"/>
    <cellStyle name="Total 2 3 6 2" xfId="6438" xr:uid="{00000000-0005-0000-0000-0000A73B0000}"/>
    <cellStyle name="Total 2 3 6 2 2" xfId="8683" xr:uid="{00000000-0005-0000-0000-0000A83B0000}"/>
    <cellStyle name="Total 2 3 6 2 2 2" xfId="14270" xr:uid="{00000000-0005-0000-0000-0000A93B0000}"/>
    <cellStyle name="Total 2 3 6 2 3" xfId="10353" xr:uid="{00000000-0005-0000-0000-0000AA3B0000}"/>
    <cellStyle name="Total 2 3 6 2 3 2" xfId="15940" xr:uid="{00000000-0005-0000-0000-0000AB3B0000}"/>
    <cellStyle name="Total 2 3 6 2 4" xfId="12232" xr:uid="{00000000-0005-0000-0000-0000AC3B0000}"/>
    <cellStyle name="Total 2 3 6 3" xfId="7790" xr:uid="{00000000-0005-0000-0000-0000AD3B0000}"/>
    <cellStyle name="Total 2 3 6 3 2" xfId="13377" xr:uid="{00000000-0005-0000-0000-0000AE3B0000}"/>
    <cellStyle name="Total 2 3 6 4" xfId="7648" xr:uid="{00000000-0005-0000-0000-0000AF3B0000}"/>
    <cellStyle name="Total 2 3 6 4 2" xfId="13237" xr:uid="{00000000-0005-0000-0000-0000B03B0000}"/>
    <cellStyle name="Total 2 3 6 5" xfId="11343" xr:uid="{00000000-0005-0000-0000-0000B13B0000}"/>
    <cellStyle name="Total 2 3 7" xfId="5752" xr:uid="{00000000-0005-0000-0000-0000B23B0000}"/>
    <cellStyle name="Total 2 3 7 2" xfId="6660" xr:uid="{00000000-0005-0000-0000-0000B33B0000}"/>
    <cellStyle name="Total 2 3 7 2 2" xfId="8905" xr:uid="{00000000-0005-0000-0000-0000B43B0000}"/>
    <cellStyle name="Total 2 3 7 2 2 2" xfId="14492" xr:uid="{00000000-0005-0000-0000-0000B53B0000}"/>
    <cellStyle name="Total 2 3 7 2 3" xfId="10575" xr:uid="{00000000-0005-0000-0000-0000B63B0000}"/>
    <cellStyle name="Total 2 3 7 2 3 2" xfId="16162" xr:uid="{00000000-0005-0000-0000-0000B73B0000}"/>
    <cellStyle name="Total 2 3 7 2 4" xfId="12454" xr:uid="{00000000-0005-0000-0000-0000B83B0000}"/>
    <cellStyle name="Total 2 3 7 3" xfId="8012" xr:uid="{00000000-0005-0000-0000-0000B93B0000}"/>
    <cellStyle name="Total 2 3 7 3 2" xfId="13599" xr:uid="{00000000-0005-0000-0000-0000BA3B0000}"/>
    <cellStyle name="Total 2 3 7 4" xfId="9682" xr:uid="{00000000-0005-0000-0000-0000BB3B0000}"/>
    <cellStyle name="Total 2 3 7 4 2" xfId="15269" xr:uid="{00000000-0005-0000-0000-0000BC3B0000}"/>
    <cellStyle name="Total 2 3 7 5" xfId="11561" xr:uid="{00000000-0005-0000-0000-0000BD3B0000}"/>
    <cellStyle name="total 2 4" xfId="1645" xr:uid="{00000000-0005-0000-0000-0000BE3B0000}"/>
    <cellStyle name="Total 2 4 2" xfId="1646" xr:uid="{00000000-0005-0000-0000-0000BF3B0000}"/>
    <cellStyle name="Total 2 4 2 2" xfId="5671" xr:uid="{00000000-0005-0000-0000-0000C03B0000}"/>
    <cellStyle name="Total 2 4 2 2 2" xfId="6584" xr:uid="{00000000-0005-0000-0000-0000C13B0000}"/>
    <cellStyle name="Total 2 4 2 2 2 2" xfId="8829" xr:uid="{00000000-0005-0000-0000-0000C23B0000}"/>
    <cellStyle name="Total 2 4 2 2 2 2 2" xfId="14416" xr:uid="{00000000-0005-0000-0000-0000C33B0000}"/>
    <cellStyle name="Total 2 4 2 2 2 3" xfId="10499" xr:uid="{00000000-0005-0000-0000-0000C43B0000}"/>
    <cellStyle name="Total 2 4 2 2 2 3 2" xfId="16086" xr:uid="{00000000-0005-0000-0000-0000C53B0000}"/>
    <cellStyle name="Total 2 4 2 2 2 4" xfId="12378" xr:uid="{00000000-0005-0000-0000-0000C63B0000}"/>
    <cellStyle name="Total 2 4 2 2 3" xfId="7936" xr:uid="{00000000-0005-0000-0000-0000C73B0000}"/>
    <cellStyle name="Total 2 4 2 2 3 2" xfId="13523" xr:uid="{00000000-0005-0000-0000-0000C83B0000}"/>
    <cellStyle name="Total 2 4 2 2 4" xfId="9606" xr:uid="{00000000-0005-0000-0000-0000C93B0000}"/>
    <cellStyle name="Total 2 4 2 2 4 2" xfId="15193" xr:uid="{00000000-0005-0000-0000-0000CA3B0000}"/>
    <cellStyle name="Total 2 4 2 2 5" xfId="11487" xr:uid="{00000000-0005-0000-0000-0000CB3B0000}"/>
    <cellStyle name="Total 2 4 2 3" xfId="4047" xr:uid="{00000000-0005-0000-0000-0000CC3B0000}"/>
    <cellStyle name="Total 2 4 2 3 2" xfId="4567" xr:uid="{00000000-0005-0000-0000-0000CD3B0000}"/>
    <cellStyle name="Total 2 4 2 3 2 2" xfId="7566" xr:uid="{00000000-0005-0000-0000-0000CE3B0000}"/>
    <cellStyle name="Total 2 4 2 3 2 2 2" xfId="13159" xr:uid="{00000000-0005-0000-0000-0000CF3B0000}"/>
    <cellStyle name="Total 2 4 2 3 2 3" xfId="7449" xr:uid="{00000000-0005-0000-0000-0000D03B0000}"/>
    <cellStyle name="Total 2 4 2 3 2 3 2" xfId="13045" xr:uid="{00000000-0005-0000-0000-0000D13B0000}"/>
    <cellStyle name="Total 2 4 2 3 2 4" xfId="11189" xr:uid="{00000000-0005-0000-0000-0000D23B0000}"/>
    <cellStyle name="Total 2 4 2 3 3" xfId="7538" xr:uid="{00000000-0005-0000-0000-0000D33B0000}"/>
    <cellStyle name="Total 2 4 2 3 3 2" xfId="13132" xr:uid="{00000000-0005-0000-0000-0000D43B0000}"/>
    <cellStyle name="Total 2 4 2 3 4" xfId="7514" xr:uid="{00000000-0005-0000-0000-0000D53B0000}"/>
    <cellStyle name="Total 2 4 2 3 4 2" xfId="13110" xr:uid="{00000000-0005-0000-0000-0000D63B0000}"/>
    <cellStyle name="Total 2 4 2 3 5" xfId="11167" xr:uid="{00000000-0005-0000-0000-0000D73B0000}"/>
    <cellStyle name="Total 2 4 2 4" xfId="6106" xr:uid="{00000000-0005-0000-0000-0000D83B0000}"/>
    <cellStyle name="Total 2 4 2 4 2" xfId="7004" xr:uid="{00000000-0005-0000-0000-0000D93B0000}"/>
    <cellStyle name="Total 2 4 2 4 2 2" xfId="9249" xr:uid="{00000000-0005-0000-0000-0000DA3B0000}"/>
    <cellStyle name="Total 2 4 2 4 2 2 2" xfId="14836" xr:uid="{00000000-0005-0000-0000-0000DB3B0000}"/>
    <cellStyle name="Total 2 4 2 4 2 3" xfId="10919" xr:uid="{00000000-0005-0000-0000-0000DC3B0000}"/>
    <cellStyle name="Total 2 4 2 4 2 3 2" xfId="16506" xr:uid="{00000000-0005-0000-0000-0000DD3B0000}"/>
    <cellStyle name="Total 2 4 2 4 2 4" xfId="12798" xr:uid="{00000000-0005-0000-0000-0000DE3B0000}"/>
    <cellStyle name="Total 2 4 2 4 3" xfId="8356" xr:uid="{00000000-0005-0000-0000-0000DF3B0000}"/>
    <cellStyle name="Total 2 4 2 4 3 2" xfId="13943" xr:uid="{00000000-0005-0000-0000-0000E03B0000}"/>
    <cellStyle name="Total 2 4 2 4 4" xfId="10026" xr:uid="{00000000-0005-0000-0000-0000E13B0000}"/>
    <cellStyle name="Total 2 4 2 4 4 2" xfId="15613" xr:uid="{00000000-0005-0000-0000-0000E23B0000}"/>
    <cellStyle name="Total 2 4 2 4 5" xfId="11905" xr:uid="{00000000-0005-0000-0000-0000E33B0000}"/>
    <cellStyle name="Total 2 4 2 5" xfId="5454" xr:uid="{00000000-0005-0000-0000-0000E43B0000}"/>
    <cellStyle name="Total 2 4 2 5 2" xfId="6374" xr:uid="{00000000-0005-0000-0000-0000E53B0000}"/>
    <cellStyle name="Total 2 4 2 5 2 2" xfId="8619" xr:uid="{00000000-0005-0000-0000-0000E63B0000}"/>
    <cellStyle name="Total 2 4 2 5 2 2 2" xfId="14206" xr:uid="{00000000-0005-0000-0000-0000E73B0000}"/>
    <cellStyle name="Total 2 4 2 5 2 3" xfId="10289" xr:uid="{00000000-0005-0000-0000-0000E83B0000}"/>
    <cellStyle name="Total 2 4 2 5 2 3 2" xfId="15876" xr:uid="{00000000-0005-0000-0000-0000E93B0000}"/>
    <cellStyle name="Total 2 4 2 5 2 4" xfId="12168" xr:uid="{00000000-0005-0000-0000-0000EA3B0000}"/>
    <cellStyle name="Total 2 4 2 5 3" xfId="7726" xr:uid="{00000000-0005-0000-0000-0000EB3B0000}"/>
    <cellStyle name="Total 2 4 2 5 3 2" xfId="13313" xr:uid="{00000000-0005-0000-0000-0000EC3B0000}"/>
    <cellStyle name="Total 2 4 2 5 4" xfId="7615" xr:uid="{00000000-0005-0000-0000-0000ED3B0000}"/>
    <cellStyle name="Total 2 4 2 5 4 2" xfId="13205" xr:uid="{00000000-0005-0000-0000-0000EE3B0000}"/>
    <cellStyle name="Total 2 4 2 5 5" xfId="11279" xr:uid="{00000000-0005-0000-0000-0000EF3B0000}"/>
    <cellStyle name="Total 2 4 2 6" xfId="5495" xr:uid="{00000000-0005-0000-0000-0000F03B0000}"/>
    <cellStyle name="Total 2 4 2 6 2" xfId="6414" xr:uid="{00000000-0005-0000-0000-0000F13B0000}"/>
    <cellStyle name="Total 2 4 2 6 2 2" xfId="8659" xr:uid="{00000000-0005-0000-0000-0000F23B0000}"/>
    <cellStyle name="Total 2 4 2 6 2 2 2" xfId="14246" xr:uid="{00000000-0005-0000-0000-0000F33B0000}"/>
    <cellStyle name="Total 2 4 2 6 2 3" xfId="10329" xr:uid="{00000000-0005-0000-0000-0000F43B0000}"/>
    <cellStyle name="Total 2 4 2 6 2 3 2" xfId="15916" xr:uid="{00000000-0005-0000-0000-0000F53B0000}"/>
    <cellStyle name="Total 2 4 2 6 2 4" xfId="12208" xr:uid="{00000000-0005-0000-0000-0000F63B0000}"/>
    <cellStyle name="Total 2 4 2 6 3" xfId="7766" xr:uid="{00000000-0005-0000-0000-0000F73B0000}"/>
    <cellStyle name="Total 2 4 2 6 3 2" xfId="13353" xr:uid="{00000000-0005-0000-0000-0000F83B0000}"/>
    <cellStyle name="Total 2 4 2 6 4" xfId="7632" xr:uid="{00000000-0005-0000-0000-0000F93B0000}"/>
    <cellStyle name="Total 2 4 2 6 4 2" xfId="13221" xr:uid="{00000000-0005-0000-0000-0000FA3B0000}"/>
    <cellStyle name="Total 2 4 2 6 5" xfId="11319" xr:uid="{00000000-0005-0000-0000-0000FB3B0000}"/>
    <cellStyle name="Total 2 4 3" xfId="3465" xr:uid="{00000000-0005-0000-0000-0000FC3B0000}"/>
    <cellStyle name="Total 2 4 3 2" xfId="6102" xr:uid="{00000000-0005-0000-0000-0000FD3B0000}"/>
    <cellStyle name="Total 2 4 3 2 2" xfId="7000" xr:uid="{00000000-0005-0000-0000-0000FE3B0000}"/>
    <cellStyle name="Total 2 4 3 2 2 2" xfId="9245" xr:uid="{00000000-0005-0000-0000-0000FF3B0000}"/>
    <cellStyle name="Total 2 4 3 2 2 2 2" xfId="14832" xr:uid="{00000000-0005-0000-0000-0000003C0000}"/>
    <cellStyle name="Total 2 4 3 2 2 3" xfId="10915" xr:uid="{00000000-0005-0000-0000-0000013C0000}"/>
    <cellStyle name="Total 2 4 3 2 2 3 2" xfId="16502" xr:uid="{00000000-0005-0000-0000-0000023C0000}"/>
    <cellStyle name="Total 2 4 3 2 2 4" xfId="12794" xr:uid="{00000000-0005-0000-0000-0000033C0000}"/>
    <cellStyle name="Total 2 4 3 2 3" xfId="8352" xr:uid="{00000000-0005-0000-0000-0000043C0000}"/>
    <cellStyle name="Total 2 4 3 2 3 2" xfId="13939" xr:uid="{00000000-0005-0000-0000-0000053C0000}"/>
    <cellStyle name="Total 2 4 3 2 4" xfId="10022" xr:uid="{00000000-0005-0000-0000-0000063C0000}"/>
    <cellStyle name="Total 2 4 3 2 4 2" xfId="15609" xr:uid="{00000000-0005-0000-0000-0000073C0000}"/>
    <cellStyle name="Total 2 4 3 2 5" xfId="11901" xr:uid="{00000000-0005-0000-0000-0000083C0000}"/>
    <cellStyle name="Total 2 4 3 3" xfId="5901" xr:uid="{00000000-0005-0000-0000-0000093C0000}"/>
    <cellStyle name="Total 2 4 3 3 2" xfId="6804" xr:uid="{00000000-0005-0000-0000-00000A3C0000}"/>
    <cellStyle name="Total 2 4 3 3 2 2" xfId="9049" xr:uid="{00000000-0005-0000-0000-00000B3C0000}"/>
    <cellStyle name="Total 2 4 3 3 2 2 2" xfId="14636" xr:uid="{00000000-0005-0000-0000-00000C3C0000}"/>
    <cellStyle name="Total 2 4 3 3 2 3" xfId="10719" xr:uid="{00000000-0005-0000-0000-00000D3C0000}"/>
    <cellStyle name="Total 2 4 3 3 2 3 2" xfId="16306" xr:uid="{00000000-0005-0000-0000-00000E3C0000}"/>
    <cellStyle name="Total 2 4 3 3 2 4" xfId="12598" xr:uid="{00000000-0005-0000-0000-00000F3C0000}"/>
    <cellStyle name="Total 2 4 3 3 3" xfId="8156" xr:uid="{00000000-0005-0000-0000-0000103C0000}"/>
    <cellStyle name="Total 2 4 3 3 3 2" xfId="13743" xr:uid="{00000000-0005-0000-0000-0000113C0000}"/>
    <cellStyle name="Total 2 4 3 3 4" xfId="9826" xr:uid="{00000000-0005-0000-0000-0000123C0000}"/>
    <cellStyle name="Total 2 4 3 3 4 2" xfId="15413" xr:uid="{00000000-0005-0000-0000-0000133C0000}"/>
    <cellStyle name="Total 2 4 3 3 5" xfId="11705" xr:uid="{00000000-0005-0000-0000-0000143C0000}"/>
    <cellStyle name="Total 2 4 3 4" xfId="5794" xr:uid="{00000000-0005-0000-0000-0000153C0000}"/>
    <cellStyle name="Total 2 4 3 4 2" xfId="6701" xr:uid="{00000000-0005-0000-0000-0000163C0000}"/>
    <cellStyle name="Total 2 4 3 4 2 2" xfId="8946" xr:uid="{00000000-0005-0000-0000-0000173C0000}"/>
    <cellStyle name="Total 2 4 3 4 2 2 2" xfId="14533" xr:uid="{00000000-0005-0000-0000-0000183C0000}"/>
    <cellStyle name="Total 2 4 3 4 2 3" xfId="10616" xr:uid="{00000000-0005-0000-0000-0000193C0000}"/>
    <cellStyle name="Total 2 4 3 4 2 3 2" xfId="16203" xr:uid="{00000000-0005-0000-0000-00001A3C0000}"/>
    <cellStyle name="Total 2 4 3 4 2 4" xfId="12495" xr:uid="{00000000-0005-0000-0000-00001B3C0000}"/>
    <cellStyle name="Total 2 4 3 4 3" xfId="8053" xr:uid="{00000000-0005-0000-0000-00001C3C0000}"/>
    <cellStyle name="Total 2 4 3 4 3 2" xfId="13640" xr:uid="{00000000-0005-0000-0000-00001D3C0000}"/>
    <cellStyle name="Total 2 4 3 4 4" xfId="9723" xr:uid="{00000000-0005-0000-0000-00001E3C0000}"/>
    <cellStyle name="Total 2 4 3 4 4 2" xfId="15310" xr:uid="{00000000-0005-0000-0000-00001F3C0000}"/>
    <cellStyle name="Total 2 4 3 4 5" xfId="11602" xr:uid="{00000000-0005-0000-0000-0000203C0000}"/>
    <cellStyle name="Total 2 4 3 5" xfId="5643" xr:uid="{00000000-0005-0000-0000-0000213C0000}"/>
    <cellStyle name="Total 2 4 3 5 2" xfId="6557" xr:uid="{00000000-0005-0000-0000-0000223C0000}"/>
    <cellStyle name="Total 2 4 3 5 2 2" xfId="8802" xr:uid="{00000000-0005-0000-0000-0000233C0000}"/>
    <cellStyle name="Total 2 4 3 5 2 2 2" xfId="14389" xr:uid="{00000000-0005-0000-0000-0000243C0000}"/>
    <cellStyle name="Total 2 4 3 5 2 3" xfId="10472" xr:uid="{00000000-0005-0000-0000-0000253C0000}"/>
    <cellStyle name="Total 2 4 3 5 2 3 2" xfId="16059" xr:uid="{00000000-0005-0000-0000-0000263C0000}"/>
    <cellStyle name="Total 2 4 3 5 2 4" xfId="12351" xr:uid="{00000000-0005-0000-0000-0000273C0000}"/>
    <cellStyle name="Total 2 4 3 5 3" xfId="7909" xr:uid="{00000000-0005-0000-0000-0000283C0000}"/>
    <cellStyle name="Total 2 4 3 5 3 2" xfId="13496" xr:uid="{00000000-0005-0000-0000-0000293C0000}"/>
    <cellStyle name="Total 2 4 3 5 4" xfId="9579" xr:uid="{00000000-0005-0000-0000-00002A3C0000}"/>
    <cellStyle name="Total 2 4 3 5 4 2" xfId="15166" xr:uid="{00000000-0005-0000-0000-00002B3C0000}"/>
    <cellStyle name="Total 2 4 3 5 5" xfId="11460" xr:uid="{00000000-0005-0000-0000-00002C3C0000}"/>
    <cellStyle name="Total 2 4 3 6" xfId="5600" xr:uid="{00000000-0005-0000-0000-00002D3C0000}"/>
    <cellStyle name="Total 2 4 3 6 2" xfId="6515" xr:uid="{00000000-0005-0000-0000-00002E3C0000}"/>
    <cellStyle name="Total 2 4 3 6 2 2" xfId="8760" xr:uid="{00000000-0005-0000-0000-00002F3C0000}"/>
    <cellStyle name="Total 2 4 3 6 2 2 2" xfId="14347" xr:uid="{00000000-0005-0000-0000-0000303C0000}"/>
    <cellStyle name="Total 2 4 3 6 2 3" xfId="10430" xr:uid="{00000000-0005-0000-0000-0000313C0000}"/>
    <cellStyle name="Total 2 4 3 6 2 3 2" xfId="16017" xr:uid="{00000000-0005-0000-0000-0000323C0000}"/>
    <cellStyle name="Total 2 4 3 6 2 4" xfId="12309" xr:uid="{00000000-0005-0000-0000-0000333C0000}"/>
    <cellStyle name="Total 2 4 3 6 3" xfId="7867" xr:uid="{00000000-0005-0000-0000-0000343C0000}"/>
    <cellStyle name="Total 2 4 3 6 3 2" xfId="13454" xr:uid="{00000000-0005-0000-0000-0000353C0000}"/>
    <cellStyle name="Total 2 4 3 6 4" xfId="9537" xr:uid="{00000000-0005-0000-0000-0000363C0000}"/>
    <cellStyle name="Total 2 4 3 6 4 2" xfId="15124" xr:uid="{00000000-0005-0000-0000-0000373C0000}"/>
    <cellStyle name="Total 2 4 3 6 5" xfId="11418" xr:uid="{00000000-0005-0000-0000-0000383C0000}"/>
    <cellStyle name="Total 2 5" xfId="1647" xr:uid="{00000000-0005-0000-0000-0000393C0000}"/>
    <cellStyle name="Total 2 5 2" xfId="5672" xr:uid="{00000000-0005-0000-0000-00003A3C0000}"/>
    <cellStyle name="Total 2 5 2 2" xfId="6585" xr:uid="{00000000-0005-0000-0000-00003B3C0000}"/>
    <cellStyle name="Total 2 5 2 2 2" xfId="8830" xr:uid="{00000000-0005-0000-0000-00003C3C0000}"/>
    <cellStyle name="Total 2 5 2 2 2 2" xfId="14417" xr:uid="{00000000-0005-0000-0000-00003D3C0000}"/>
    <cellStyle name="Total 2 5 2 2 3" xfId="10500" xr:uid="{00000000-0005-0000-0000-00003E3C0000}"/>
    <cellStyle name="Total 2 5 2 2 3 2" xfId="16087" xr:uid="{00000000-0005-0000-0000-00003F3C0000}"/>
    <cellStyle name="Total 2 5 2 2 4" xfId="12379" xr:uid="{00000000-0005-0000-0000-0000403C0000}"/>
    <cellStyle name="Total 2 5 2 3" xfId="7937" xr:uid="{00000000-0005-0000-0000-0000413C0000}"/>
    <cellStyle name="Total 2 5 2 3 2" xfId="13524" xr:uid="{00000000-0005-0000-0000-0000423C0000}"/>
    <cellStyle name="Total 2 5 2 4" xfId="9607" xr:uid="{00000000-0005-0000-0000-0000433C0000}"/>
    <cellStyle name="Total 2 5 2 4 2" xfId="15194" xr:uid="{00000000-0005-0000-0000-0000443C0000}"/>
    <cellStyle name="Total 2 5 2 5" xfId="11488" xr:uid="{00000000-0005-0000-0000-0000453C0000}"/>
    <cellStyle name="Total 2 5 3" xfId="5543" xr:uid="{00000000-0005-0000-0000-0000463C0000}"/>
    <cellStyle name="Total 2 5 3 2" xfId="6461" xr:uid="{00000000-0005-0000-0000-0000473C0000}"/>
    <cellStyle name="Total 2 5 3 2 2" xfId="8706" xr:uid="{00000000-0005-0000-0000-0000483C0000}"/>
    <cellStyle name="Total 2 5 3 2 2 2" xfId="14293" xr:uid="{00000000-0005-0000-0000-0000493C0000}"/>
    <cellStyle name="Total 2 5 3 2 3" xfId="10376" xr:uid="{00000000-0005-0000-0000-00004A3C0000}"/>
    <cellStyle name="Total 2 5 3 2 3 2" xfId="15963" xr:uid="{00000000-0005-0000-0000-00004B3C0000}"/>
    <cellStyle name="Total 2 5 3 2 4" xfId="12255" xr:uid="{00000000-0005-0000-0000-00004C3C0000}"/>
    <cellStyle name="Total 2 5 3 3" xfId="7813" xr:uid="{00000000-0005-0000-0000-00004D3C0000}"/>
    <cellStyle name="Total 2 5 3 3 2" xfId="13400" xr:uid="{00000000-0005-0000-0000-00004E3C0000}"/>
    <cellStyle name="Total 2 5 3 4" xfId="9483" xr:uid="{00000000-0005-0000-0000-00004F3C0000}"/>
    <cellStyle name="Total 2 5 3 4 2" xfId="15070" xr:uid="{00000000-0005-0000-0000-0000503C0000}"/>
    <cellStyle name="Total 2 5 3 5" xfId="11366" xr:uid="{00000000-0005-0000-0000-0000513C0000}"/>
    <cellStyle name="Total 2 5 4" xfId="5687" xr:uid="{00000000-0005-0000-0000-0000523C0000}"/>
    <cellStyle name="Total 2 5 4 2" xfId="6598" xr:uid="{00000000-0005-0000-0000-0000533C0000}"/>
    <cellStyle name="Total 2 5 4 2 2" xfId="8843" xr:uid="{00000000-0005-0000-0000-0000543C0000}"/>
    <cellStyle name="Total 2 5 4 2 2 2" xfId="14430" xr:uid="{00000000-0005-0000-0000-0000553C0000}"/>
    <cellStyle name="Total 2 5 4 2 3" xfId="10513" xr:uid="{00000000-0005-0000-0000-0000563C0000}"/>
    <cellStyle name="Total 2 5 4 2 3 2" xfId="16100" xr:uid="{00000000-0005-0000-0000-0000573C0000}"/>
    <cellStyle name="Total 2 5 4 2 4" xfId="12392" xr:uid="{00000000-0005-0000-0000-0000583C0000}"/>
    <cellStyle name="Total 2 5 4 3" xfId="7950" xr:uid="{00000000-0005-0000-0000-0000593C0000}"/>
    <cellStyle name="Total 2 5 4 3 2" xfId="13537" xr:uid="{00000000-0005-0000-0000-00005A3C0000}"/>
    <cellStyle name="Total 2 5 4 4" xfId="9620" xr:uid="{00000000-0005-0000-0000-00005B3C0000}"/>
    <cellStyle name="Total 2 5 4 4 2" xfId="15207" xr:uid="{00000000-0005-0000-0000-00005C3C0000}"/>
    <cellStyle name="Total 2 5 4 5" xfId="11501" xr:uid="{00000000-0005-0000-0000-00005D3C0000}"/>
    <cellStyle name="Total 2 5 5" xfId="5840" xr:uid="{00000000-0005-0000-0000-00005E3C0000}"/>
    <cellStyle name="Total 2 5 5 2" xfId="6747" xr:uid="{00000000-0005-0000-0000-00005F3C0000}"/>
    <cellStyle name="Total 2 5 5 2 2" xfId="8992" xr:uid="{00000000-0005-0000-0000-0000603C0000}"/>
    <cellStyle name="Total 2 5 5 2 2 2" xfId="14579" xr:uid="{00000000-0005-0000-0000-0000613C0000}"/>
    <cellStyle name="Total 2 5 5 2 3" xfId="10662" xr:uid="{00000000-0005-0000-0000-0000623C0000}"/>
    <cellStyle name="Total 2 5 5 2 3 2" xfId="16249" xr:uid="{00000000-0005-0000-0000-0000633C0000}"/>
    <cellStyle name="Total 2 5 5 2 4" xfId="12541" xr:uid="{00000000-0005-0000-0000-0000643C0000}"/>
    <cellStyle name="Total 2 5 5 3" xfId="8099" xr:uid="{00000000-0005-0000-0000-0000653C0000}"/>
    <cellStyle name="Total 2 5 5 3 2" xfId="13686" xr:uid="{00000000-0005-0000-0000-0000663C0000}"/>
    <cellStyle name="Total 2 5 5 4" xfId="9769" xr:uid="{00000000-0005-0000-0000-0000673C0000}"/>
    <cellStyle name="Total 2 5 5 4 2" xfId="15356" xr:uid="{00000000-0005-0000-0000-0000683C0000}"/>
    <cellStyle name="Total 2 5 5 5" xfId="11648" xr:uid="{00000000-0005-0000-0000-0000693C0000}"/>
    <cellStyle name="Total 2 5 6" xfId="6324" xr:uid="{00000000-0005-0000-0000-00006A3C0000}"/>
    <cellStyle name="Total 2 5 6 2" xfId="7217" xr:uid="{00000000-0005-0000-0000-00006B3C0000}"/>
    <cellStyle name="Total 2 5 6 2 2" xfId="9462" xr:uid="{00000000-0005-0000-0000-00006C3C0000}"/>
    <cellStyle name="Total 2 5 6 2 2 2" xfId="15049" xr:uid="{00000000-0005-0000-0000-00006D3C0000}"/>
    <cellStyle name="Total 2 5 6 2 3" xfId="11132" xr:uid="{00000000-0005-0000-0000-00006E3C0000}"/>
    <cellStyle name="Total 2 5 6 2 3 2" xfId="16719" xr:uid="{00000000-0005-0000-0000-00006F3C0000}"/>
    <cellStyle name="Total 2 5 6 2 4" xfId="13011" xr:uid="{00000000-0005-0000-0000-0000703C0000}"/>
    <cellStyle name="Total 2 5 6 3" xfId="8569" xr:uid="{00000000-0005-0000-0000-0000713C0000}"/>
    <cellStyle name="Total 2 5 6 3 2" xfId="14156" xr:uid="{00000000-0005-0000-0000-0000723C0000}"/>
    <cellStyle name="Total 2 5 6 4" xfId="10239" xr:uid="{00000000-0005-0000-0000-0000733C0000}"/>
    <cellStyle name="Total 2 5 6 4 2" xfId="15826" xr:uid="{00000000-0005-0000-0000-0000743C0000}"/>
    <cellStyle name="Total 2 5 6 5" xfId="12118" xr:uid="{00000000-0005-0000-0000-0000753C0000}"/>
    <cellStyle name="Total 2 6" xfId="1648" xr:uid="{00000000-0005-0000-0000-0000763C0000}"/>
    <cellStyle name="Total 2 6 2" xfId="5673" xr:uid="{00000000-0005-0000-0000-0000773C0000}"/>
    <cellStyle name="Total 2 6 2 2" xfId="6586" xr:uid="{00000000-0005-0000-0000-0000783C0000}"/>
    <cellStyle name="Total 2 6 2 2 2" xfId="8831" xr:uid="{00000000-0005-0000-0000-0000793C0000}"/>
    <cellStyle name="Total 2 6 2 2 2 2" xfId="14418" xr:uid="{00000000-0005-0000-0000-00007A3C0000}"/>
    <cellStyle name="Total 2 6 2 2 3" xfId="10501" xr:uid="{00000000-0005-0000-0000-00007B3C0000}"/>
    <cellStyle name="Total 2 6 2 2 3 2" xfId="16088" xr:uid="{00000000-0005-0000-0000-00007C3C0000}"/>
    <cellStyle name="Total 2 6 2 2 4" xfId="12380" xr:uid="{00000000-0005-0000-0000-00007D3C0000}"/>
    <cellStyle name="Total 2 6 2 3" xfId="7938" xr:uid="{00000000-0005-0000-0000-00007E3C0000}"/>
    <cellStyle name="Total 2 6 2 3 2" xfId="13525" xr:uid="{00000000-0005-0000-0000-00007F3C0000}"/>
    <cellStyle name="Total 2 6 2 4" xfId="9608" xr:uid="{00000000-0005-0000-0000-0000803C0000}"/>
    <cellStyle name="Total 2 6 2 4 2" xfId="15195" xr:uid="{00000000-0005-0000-0000-0000813C0000}"/>
    <cellStyle name="Total 2 6 2 5" xfId="11489" xr:uid="{00000000-0005-0000-0000-0000823C0000}"/>
    <cellStyle name="Total 2 6 3" xfId="5544" xr:uid="{00000000-0005-0000-0000-0000833C0000}"/>
    <cellStyle name="Total 2 6 3 2" xfId="6462" xr:uid="{00000000-0005-0000-0000-0000843C0000}"/>
    <cellStyle name="Total 2 6 3 2 2" xfId="8707" xr:uid="{00000000-0005-0000-0000-0000853C0000}"/>
    <cellStyle name="Total 2 6 3 2 2 2" xfId="14294" xr:uid="{00000000-0005-0000-0000-0000863C0000}"/>
    <cellStyle name="Total 2 6 3 2 3" xfId="10377" xr:uid="{00000000-0005-0000-0000-0000873C0000}"/>
    <cellStyle name="Total 2 6 3 2 3 2" xfId="15964" xr:uid="{00000000-0005-0000-0000-0000883C0000}"/>
    <cellStyle name="Total 2 6 3 2 4" xfId="12256" xr:uid="{00000000-0005-0000-0000-0000893C0000}"/>
    <cellStyle name="Total 2 6 3 3" xfId="7814" xr:uid="{00000000-0005-0000-0000-00008A3C0000}"/>
    <cellStyle name="Total 2 6 3 3 2" xfId="13401" xr:uid="{00000000-0005-0000-0000-00008B3C0000}"/>
    <cellStyle name="Total 2 6 3 4" xfId="9484" xr:uid="{00000000-0005-0000-0000-00008C3C0000}"/>
    <cellStyle name="Total 2 6 3 4 2" xfId="15071" xr:uid="{00000000-0005-0000-0000-00008D3C0000}"/>
    <cellStyle name="Total 2 6 3 5" xfId="11367" xr:uid="{00000000-0005-0000-0000-00008E3C0000}"/>
    <cellStyle name="Total 2 6 4" xfId="5781" xr:uid="{00000000-0005-0000-0000-00008F3C0000}"/>
    <cellStyle name="Total 2 6 4 2" xfId="6688" xr:uid="{00000000-0005-0000-0000-0000903C0000}"/>
    <cellStyle name="Total 2 6 4 2 2" xfId="8933" xr:uid="{00000000-0005-0000-0000-0000913C0000}"/>
    <cellStyle name="Total 2 6 4 2 2 2" xfId="14520" xr:uid="{00000000-0005-0000-0000-0000923C0000}"/>
    <cellStyle name="Total 2 6 4 2 3" xfId="10603" xr:uid="{00000000-0005-0000-0000-0000933C0000}"/>
    <cellStyle name="Total 2 6 4 2 3 2" xfId="16190" xr:uid="{00000000-0005-0000-0000-0000943C0000}"/>
    <cellStyle name="Total 2 6 4 2 4" xfId="12482" xr:uid="{00000000-0005-0000-0000-0000953C0000}"/>
    <cellStyle name="Total 2 6 4 3" xfId="8040" xr:uid="{00000000-0005-0000-0000-0000963C0000}"/>
    <cellStyle name="Total 2 6 4 3 2" xfId="13627" xr:uid="{00000000-0005-0000-0000-0000973C0000}"/>
    <cellStyle name="Total 2 6 4 4" xfId="9710" xr:uid="{00000000-0005-0000-0000-0000983C0000}"/>
    <cellStyle name="Total 2 6 4 4 2" xfId="15297" xr:uid="{00000000-0005-0000-0000-0000993C0000}"/>
    <cellStyle name="Total 2 6 4 5" xfId="11589" xr:uid="{00000000-0005-0000-0000-00009A3C0000}"/>
    <cellStyle name="Total 2 6 5" xfId="5867" xr:uid="{00000000-0005-0000-0000-00009B3C0000}"/>
    <cellStyle name="Total 2 6 5 2" xfId="6770" xr:uid="{00000000-0005-0000-0000-00009C3C0000}"/>
    <cellStyle name="Total 2 6 5 2 2" xfId="9015" xr:uid="{00000000-0005-0000-0000-00009D3C0000}"/>
    <cellStyle name="Total 2 6 5 2 2 2" xfId="14602" xr:uid="{00000000-0005-0000-0000-00009E3C0000}"/>
    <cellStyle name="Total 2 6 5 2 3" xfId="10685" xr:uid="{00000000-0005-0000-0000-00009F3C0000}"/>
    <cellStyle name="Total 2 6 5 2 3 2" xfId="16272" xr:uid="{00000000-0005-0000-0000-0000A03C0000}"/>
    <cellStyle name="Total 2 6 5 2 4" xfId="12564" xr:uid="{00000000-0005-0000-0000-0000A13C0000}"/>
    <cellStyle name="Total 2 6 5 3" xfId="8122" xr:uid="{00000000-0005-0000-0000-0000A23C0000}"/>
    <cellStyle name="Total 2 6 5 3 2" xfId="13709" xr:uid="{00000000-0005-0000-0000-0000A33C0000}"/>
    <cellStyle name="Total 2 6 5 4" xfId="9792" xr:uid="{00000000-0005-0000-0000-0000A43C0000}"/>
    <cellStyle name="Total 2 6 5 4 2" xfId="15379" xr:uid="{00000000-0005-0000-0000-0000A53C0000}"/>
    <cellStyle name="Total 2 6 5 5" xfId="11671" xr:uid="{00000000-0005-0000-0000-0000A63C0000}"/>
    <cellStyle name="Total 2 6 6" xfId="5698" xr:uid="{00000000-0005-0000-0000-0000A73C0000}"/>
    <cellStyle name="Total 2 6 6 2" xfId="6608" xr:uid="{00000000-0005-0000-0000-0000A83C0000}"/>
    <cellStyle name="Total 2 6 6 2 2" xfId="8853" xr:uid="{00000000-0005-0000-0000-0000A93C0000}"/>
    <cellStyle name="Total 2 6 6 2 2 2" xfId="14440" xr:uid="{00000000-0005-0000-0000-0000AA3C0000}"/>
    <cellStyle name="Total 2 6 6 2 3" xfId="10523" xr:uid="{00000000-0005-0000-0000-0000AB3C0000}"/>
    <cellStyle name="Total 2 6 6 2 3 2" xfId="16110" xr:uid="{00000000-0005-0000-0000-0000AC3C0000}"/>
    <cellStyle name="Total 2 6 6 2 4" xfId="12402" xr:uid="{00000000-0005-0000-0000-0000AD3C0000}"/>
    <cellStyle name="Total 2 6 6 3" xfId="7960" xr:uid="{00000000-0005-0000-0000-0000AE3C0000}"/>
    <cellStyle name="Total 2 6 6 3 2" xfId="13547" xr:uid="{00000000-0005-0000-0000-0000AF3C0000}"/>
    <cellStyle name="Total 2 6 6 4" xfId="9630" xr:uid="{00000000-0005-0000-0000-0000B03C0000}"/>
    <cellStyle name="Total 2 6 6 4 2" xfId="15217" xr:uid="{00000000-0005-0000-0000-0000B13C0000}"/>
    <cellStyle name="Total 2 6 6 5" xfId="11511" xr:uid="{00000000-0005-0000-0000-0000B23C0000}"/>
    <cellStyle name="Total 2 7" xfId="1649" xr:uid="{00000000-0005-0000-0000-0000B33C0000}"/>
    <cellStyle name="Total 2 7 2" xfId="5674" xr:uid="{00000000-0005-0000-0000-0000B43C0000}"/>
    <cellStyle name="Total 2 7 2 2" xfId="6587" xr:uid="{00000000-0005-0000-0000-0000B53C0000}"/>
    <cellStyle name="Total 2 7 2 2 2" xfId="8832" xr:uid="{00000000-0005-0000-0000-0000B63C0000}"/>
    <cellStyle name="Total 2 7 2 2 2 2" xfId="14419" xr:uid="{00000000-0005-0000-0000-0000B73C0000}"/>
    <cellStyle name="Total 2 7 2 2 3" xfId="10502" xr:uid="{00000000-0005-0000-0000-0000B83C0000}"/>
    <cellStyle name="Total 2 7 2 2 3 2" xfId="16089" xr:uid="{00000000-0005-0000-0000-0000B93C0000}"/>
    <cellStyle name="Total 2 7 2 2 4" xfId="12381" xr:uid="{00000000-0005-0000-0000-0000BA3C0000}"/>
    <cellStyle name="Total 2 7 2 3" xfId="7939" xr:uid="{00000000-0005-0000-0000-0000BB3C0000}"/>
    <cellStyle name="Total 2 7 2 3 2" xfId="13526" xr:uid="{00000000-0005-0000-0000-0000BC3C0000}"/>
    <cellStyle name="Total 2 7 2 4" xfId="9609" xr:uid="{00000000-0005-0000-0000-0000BD3C0000}"/>
    <cellStyle name="Total 2 7 2 4 2" xfId="15196" xr:uid="{00000000-0005-0000-0000-0000BE3C0000}"/>
    <cellStyle name="Total 2 7 2 5" xfId="11490" xr:uid="{00000000-0005-0000-0000-0000BF3C0000}"/>
    <cellStyle name="Total 2 7 3" xfId="5545" xr:uid="{00000000-0005-0000-0000-0000C03C0000}"/>
    <cellStyle name="Total 2 7 3 2" xfId="6463" xr:uid="{00000000-0005-0000-0000-0000C13C0000}"/>
    <cellStyle name="Total 2 7 3 2 2" xfId="8708" xr:uid="{00000000-0005-0000-0000-0000C23C0000}"/>
    <cellStyle name="Total 2 7 3 2 2 2" xfId="14295" xr:uid="{00000000-0005-0000-0000-0000C33C0000}"/>
    <cellStyle name="Total 2 7 3 2 3" xfId="10378" xr:uid="{00000000-0005-0000-0000-0000C43C0000}"/>
    <cellStyle name="Total 2 7 3 2 3 2" xfId="15965" xr:uid="{00000000-0005-0000-0000-0000C53C0000}"/>
    <cellStyle name="Total 2 7 3 2 4" xfId="12257" xr:uid="{00000000-0005-0000-0000-0000C63C0000}"/>
    <cellStyle name="Total 2 7 3 3" xfId="7815" xr:uid="{00000000-0005-0000-0000-0000C73C0000}"/>
    <cellStyle name="Total 2 7 3 3 2" xfId="13402" xr:uid="{00000000-0005-0000-0000-0000C83C0000}"/>
    <cellStyle name="Total 2 7 3 4" xfId="9485" xr:uid="{00000000-0005-0000-0000-0000C93C0000}"/>
    <cellStyle name="Total 2 7 3 4 2" xfId="15072" xr:uid="{00000000-0005-0000-0000-0000CA3C0000}"/>
    <cellStyle name="Total 2 7 3 5" xfId="11368" xr:uid="{00000000-0005-0000-0000-0000CB3C0000}"/>
    <cellStyle name="Total 2 7 4" xfId="5768" xr:uid="{00000000-0005-0000-0000-0000CC3C0000}"/>
    <cellStyle name="Total 2 7 4 2" xfId="6675" xr:uid="{00000000-0005-0000-0000-0000CD3C0000}"/>
    <cellStyle name="Total 2 7 4 2 2" xfId="8920" xr:uid="{00000000-0005-0000-0000-0000CE3C0000}"/>
    <cellStyle name="Total 2 7 4 2 2 2" xfId="14507" xr:uid="{00000000-0005-0000-0000-0000CF3C0000}"/>
    <cellStyle name="Total 2 7 4 2 3" xfId="10590" xr:uid="{00000000-0005-0000-0000-0000D03C0000}"/>
    <cellStyle name="Total 2 7 4 2 3 2" xfId="16177" xr:uid="{00000000-0005-0000-0000-0000D13C0000}"/>
    <cellStyle name="Total 2 7 4 2 4" xfId="12469" xr:uid="{00000000-0005-0000-0000-0000D23C0000}"/>
    <cellStyle name="Total 2 7 4 3" xfId="8027" xr:uid="{00000000-0005-0000-0000-0000D33C0000}"/>
    <cellStyle name="Total 2 7 4 3 2" xfId="13614" xr:uid="{00000000-0005-0000-0000-0000D43C0000}"/>
    <cellStyle name="Total 2 7 4 4" xfId="9697" xr:uid="{00000000-0005-0000-0000-0000D53C0000}"/>
    <cellStyle name="Total 2 7 4 4 2" xfId="15284" xr:uid="{00000000-0005-0000-0000-0000D63C0000}"/>
    <cellStyle name="Total 2 7 4 5" xfId="11576" xr:uid="{00000000-0005-0000-0000-0000D73C0000}"/>
    <cellStyle name="Total 2 7 5" xfId="6146" xr:uid="{00000000-0005-0000-0000-0000D83C0000}"/>
    <cellStyle name="Total 2 7 5 2" xfId="7044" xr:uid="{00000000-0005-0000-0000-0000D93C0000}"/>
    <cellStyle name="Total 2 7 5 2 2" xfId="9289" xr:uid="{00000000-0005-0000-0000-0000DA3C0000}"/>
    <cellStyle name="Total 2 7 5 2 2 2" xfId="14876" xr:uid="{00000000-0005-0000-0000-0000DB3C0000}"/>
    <cellStyle name="Total 2 7 5 2 3" xfId="10959" xr:uid="{00000000-0005-0000-0000-0000DC3C0000}"/>
    <cellStyle name="Total 2 7 5 2 3 2" xfId="16546" xr:uid="{00000000-0005-0000-0000-0000DD3C0000}"/>
    <cellStyle name="Total 2 7 5 2 4" xfId="12838" xr:uid="{00000000-0005-0000-0000-0000DE3C0000}"/>
    <cellStyle name="Total 2 7 5 3" xfId="8396" xr:uid="{00000000-0005-0000-0000-0000DF3C0000}"/>
    <cellStyle name="Total 2 7 5 3 2" xfId="13983" xr:uid="{00000000-0005-0000-0000-0000E03C0000}"/>
    <cellStyle name="Total 2 7 5 4" xfId="10066" xr:uid="{00000000-0005-0000-0000-0000E13C0000}"/>
    <cellStyle name="Total 2 7 5 4 2" xfId="15653" xr:uid="{00000000-0005-0000-0000-0000E23C0000}"/>
    <cellStyle name="Total 2 7 5 5" xfId="11945" xr:uid="{00000000-0005-0000-0000-0000E33C0000}"/>
    <cellStyle name="Total 2 7 6" xfId="6279" xr:uid="{00000000-0005-0000-0000-0000E43C0000}"/>
    <cellStyle name="Total 2 7 6 2" xfId="7175" xr:uid="{00000000-0005-0000-0000-0000E53C0000}"/>
    <cellStyle name="Total 2 7 6 2 2" xfId="9420" xr:uid="{00000000-0005-0000-0000-0000E63C0000}"/>
    <cellStyle name="Total 2 7 6 2 2 2" xfId="15007" xr:uid="{00000000-0005-0000-0000-0000E73C0000}"/>
    <cellStyle name="Total 2 7 6 2 3" xfId="11090" xr:uid="{00000000-0005-0000-0000-0000E83C0000}"/>
    <cellStyle name="Total 2 7 6 2 3 2" xfId="16677" xr:uid="{00000000-0005-0000-0000-0000E93C0000}"/>
    <cellStyle name="Total 2 7 6 2 4" xfId="12969" xr:uid="{00000000-0005-0000-0000-0000EA3C0000}"/>
    <cellStyle name="Total 2 7 6 3" xfId="8527" xr:uid="{00000000-0005-0000-0000-0000EB3C0000}"/>
    <cellStyle name="Total 2 7 6 3 2" xfId="14114" xr:uid="{00000000-0005-0000-0000-0000EC3C0000}"/>
    <cellStyle name="Total 2 7 6 4" xfId="10197" xr:uid="{00000000-0005-0000-0000-0000ED3C0000}"/>
    <cellStyle name="Total 2 7 6 4 2" xfId="15784" xr:uid="{00000000-0005-0000-0000-0000EE3C0000}"/>
    <cellStyle name="Total 2 7 6 5" xfId="12076" xr:uid="{00000000-0005-0000-0000-0000EF3C0000}"/>
    <cellStyle name="total 2 8" xfId="1650" xr:uid="{00000000-0005-0000-0000-0000F03C0000}"/>
    <cellStyle name="total 2 9" xfId="1651" xr:uid="{00000000-0005-0000-0000-0000F13C0000}"/>
    <cellStyle name="Total 3" xfId="232" xr:uid="{00000000-0005-0000-0000-0000F23C0000}"/>
    <cellStyle name="Total 3 10" xfId="5684" xr:uid="{00000000-0005-0000-0000-0000F33C0000}"/>
    <cellStyle name="Total 3 10 2" xfId="6595" xr:uid="{00000000-0005-0000-0000-0000F43C0000}"/>
    <cellStyle name="Total 3 10 2 2" xfId="8840" xr:uid="{00000000-0005-0000-0000-0000F53C0000}"/>
    <cellStyle name="Total 3 10 2 2 2" xfId="14427" xr:uid="{00000000-0005-0000-0000-0000F63C0000}"/>
    <cellStyle name="Total 3 10 2 3" xfId="10510" xr:uid="{00000000-0005-0000-0000-0000F73C0000}"/>
    <cellStyle name="Total 3 10 2 3 2" xfId="16097" xr:uid="{00000000-0005-0000-0000-0000F83C0000}"/>
    <cellStyle name="Total 3 10 2 4" xfId="12389" xr:uid="{00000000-0005-0000-0000-0000F93C0000}"/>
    <cellStyle name="Total 3 10 3" xfId="7947" xr:uid="{00000000-0005-0000-0000-0000FA3C0000}"/>
    <cellStyle name="Total 3 10 3 2" xfId="13534" xr:uid="{00000000-0005-0000-0000-0000FB3C0000}"/>
    <cellStyle name="Total 3 10 4" xfId="9617" xr:uid="{00000000-0005-0000-0000-0000FC3C0000}"/>
    <cellStyle name="Total 3 10 4 2" xfId="15204" xr:uid="{00000000-0005-0000-0000-0000FD3C0000}"/>
    <cellStyle name="Total 3 10 5" xfId="11498" xr:uid="{00000000-0005-0000-0000-0000FE3C0000}"/>
    <cellStyle name="Total 3 11" xfId="7257" xr:uid="{00000000-0005-0000-0000-0000FF3C0000}"/>
    <cellStyle name="Total 3 12" xfId="1652" xr:uid="{00000000-0005-0000-0000-0000003D0000}"/>
    <cellStyle name="Total 3 12 2" xfId="11148" xr:uid="{00000000-0005-0000-0000-0000013D0000}"/>
    <cellStyle name="Total 3 2" xfId="1653" xr:uid="{00000000-0005-0000-0000-0000023D0000}"/>
    <cellStyle name="Total 3 2 2" xfId="3810" xr:uid="{00000000-0005-0000-0000-0000033D0000}"/>
    <cellStyle name="Total 3 2 3" xfId="5676" xr:uid="{00000000-0005-0000-0000-0000043D0000}"/>
    <cellStyle name="Total 3 2 3 2" xfId="6589" xr:uid="{00000000-0005-0000-0000-0000053D0000}"/>
    <cellStyle name="Total 3 2 3 2 2" xfId="8834" xr:uid="{00000000-0005-0000-0000-0000063D0000}"/>
    <cellStyle name="Total 3 2 3 2 2 2" xfId="14421" xr:uid="{00000000-0005-0000-0000-0000073D0000}"/>
    <cellStyle name="Total 3 2 3 2 3" xfId="10504" xr:uid="{00000000-0005-0000-0000-0000083D0000}"/>
    <cellStyle name="Total 3 2 3 2 3 2" xfId="16091" xr:uid="{00000000-0005-0000-0000-0000093D0000}"/>
    <cellStyle name="Total 3 2 3 2 4" xfId="12383" xr:uid="{00000000-0005-0000-0000-00000A3D0000}"/>
    <cellStyle name="Total 3 2 3 3" xfId="7941" xr:uid="{00000000-0005-0000-0000-00000B3D0000}"/>
    <cellStyle name="Total 3 2 3 3 2" xfId="13528" xr:uid="{00000000-0005-0000-0000-00000C3D0000}"/>
    <cellStyle name="Total 3 2 3 4" xfId="9611" xr:uid="{00000000-0005-0000-0000-00000D3D0000}"/>
    <cellStyle name="Total 3 2 3 4 2" xfId="15198" xr:uid="{00000000-0005-0000-0000-00000E3D0000}"/>
    <cellStyle name="Total 3 2 3 5" xfId="11492" xr:uid="{00000000-0005-0000-0000-00000F3D0000}"/>
    <cellStyle name="Total 3 2 4" xfId="5542" xr:uid="{00000000-0005-0000-0000-0000103D0000}"/>
    <cellStyle name="Total 3 2 4 2" xfId="6460" xr:uid="{00000000-0005-0000-0000-0000113D0000}"/>
    <cellStyle name="Total 3 2 4 2 2" xfId="8705" xr:uid="{00000000-0005-0000-0000-0000123D0000}"/>
    <cellStyle name="Total 3 2 4 2 2 2" xfId="14292" xr:uid="{00000000-0005-0000-0000-0000133D0000}"/>
    <cellStyle name="Total 3 2 4 2 3" xfId="10375" xr:uid="{00000000-0005-0000-0000-0000143D0000}"/>
    <cellStyle name="Total 3 2 4 2 3 2" xfId="15962" xr:uid="{00000000-0005-0000-0000-0000153D0000}"/>
    <cellStyle name="Total 3 2 4 2 4" xfId="12254" xr:uid="{00000000-0005-0000-0000-0000163D0000}"/>
    <cellStyle name="Total 3 2 4 3" xfId="7812" xr:uid="{00000000-0005-0000-0000-0000173D0000}"/>
    <cellStyle name="Total 3 2 4 3 2" xfId="13399" xr:uid="{00000000-0005-0000-0000-0000183D0000}"/>
    <cellStyle name="Total 3 2 4 4" xfId="9482" xr:uid="{00000000-0005-0000-0000-0000193D0000}"/>
    <cellStyle name="Total 3 2 4 4 2" xfId="15069" xr:uid="{00000000-0005-0000-0000-00001A3D0000}"/>
    <cellStyle name="Total 3 2 4 5" xfId="11365" xr:uid="{00000000-0005-0000-0000-00001B3D0000}"/>
    <cellStyle name="Total 3 2 5" xfId="5715" xr:uid="{00000000-0005-0000-0000-00001C3D0000}"/>
    <cellStyle name="Total 3 2 5 2" xfId="6623" xr:uid="{00000000-0005-0000-0000-00001D3D0000}"/>
    <cellStyle name="Total 3 2 5 2 2" xfId="8868" xr:uid="{00000000-0005-0000-0000-00001E3D0000}"/>
    <cellStyle name="Total 3 2 5 2 2 2" xfId="14455" xr:uid="{00000000-0005-0000-0000-00001F3D0000}"/>
    <cellStyle name="Total 3 2 5 2 3" xfId="10538" xr:uid="{00000000-0005-0000-0000-0000203D0000}"/>
    <cellStyle name="Total 3 2 5 2 3 2" xfId="16125" xr:uid="{00000000-0005-0000-0000-0000213D0000}"/>
    <cellStyle name="Total 3 2 5 2 4" xfId="12417" xr:uid="{00000000-0005-0000-0000-0000223D0000}"/>
    <cellStyle name="Total 3 2 5 3" xfId="7975" xr:uid="{00000000-0005-0000-0000-0000233D0000}"/>
    <cellStyle name="Total 3 2 5 3 2" xfId="13562" xr:uid="{00000000-0005-0000-0000-0000243D0000}"/>
    <cellStyle name="Total 3 2 5 4" xfId="9645" xr:uid="{00000000-0005-0000-0000-0000253D0000}"/>
    <cellStyle name="Total 3 2 5 4 2" xfId="15232" xr:uid="{00000000-0005-0000-0000-0000263D0000}"/>
    <cellStyle name="Total 3 2 5 5" xfId="11524" xr:uid="{00000000-0005-0000-0000-0000273D0000}"/>
    <cellStyle name="Total 3 2 6" xfId="5492" xr:uid="{00000000-0005-0000-0000-0000283D0000}"/>
    <cellStyle name="Total 3 2 6 2" xfId="6411" xr:uid="{00000000-0005-0000-0000-0000293D0000}"/>
    <cellStyle name="Total 3 2 6 2 2" xfId="8656" xr:uid="{00000000-0005-0000-0000-00002A3D0000}"/>
    <cellStyle name="Total 3 2 6 2 2 2" xfId="14243" xr:uid="{00000000-0005-0000-0000-00002B3D0000}"/>
    <cellStyle name="Total 3 2 6 2 3" xfId="10326" xr:uid="{00000000-0005-0000-0000-00002C3D0000}"/>
    <cellStyle name="Total 3 2 6 2 3 2" xfId="15913" xr:uid="{00000000-0005-0000-0000-00002D3D0000}"/>
    <cellStyle name="Total 3 2 6 2 4" xfId="12205" xr:uid="{00000000-0005-0000-0000-00002E3D0000}"/>
    <cellStyle name="Total 3 2 6 3" xfId="7763" xr:uid="{00000000-0005-0000-0000-00002F3D0000}"/>
    <cellStyle name="Total 3 2 6 3 2" xfId="13350" xr:uid="{00000000-0005-0000-0000-0000303D0000}"/>
    <cellStyle name="Total 3 2 6 4" xfId="417" xr:uid="{00000000-0005-0000-0000-0000313D0000}"/>
    <cellStyle name="Total 3 2 6 4 2" xfId="11140" xr:uid="{00000000-0005-0000-0000-0000323D0000}"/>
    <cellStyle name="Total 3 2 6 5" xfId="11316" xr:uid="{00000000-0005-0000-0000-0000333D0000}"/>
    <cellStyle name="Total 3 2 7" xfId="5592" xr:uid="{00000000-0005-0000-0000-0000343D0000}"/>
    <cellStyle name="Total 3 2 7 2" xfId="6507" xr:uid="{00000000-0005-0000-0000-0000353D0000}"/>
    <cellStyle name="Total 3 2 7 2 2" xfId="8752" xr:uid="{00000000-0005-0000-0000-0000363D0000}"/>
    <cellStyle name="Total 3 2 7 2 2 2" xfId="14339" xr:uid="{00000000-0005-0000-0000-0000373D0000}"/>
    <cellStyle name="Total 3 2 7 2 3" xfId="10422" xr:uid="{00000000-0005-0000-0000-0000383D0000}"/>
    <cellStyle name="Total 3 2 7 2 3 2" xfId="16009" xr:uid="{00000000-0005-0000-0000-0000393D0000}"/>
    <cellStyle name="Total 3 2 7 2 4" xfId="12301" xr:uid="{00000000-0005-0000-0000-00003A3D0000}"/>
    <cellStyle name="Total 3 2 7 3" xfId="7859" xr:uid="{00000000-0005-0000-0000-00003B3D0000}"/>
    <cellStyle name="Total 3 2 7 3 2" xfId="13446" xr:uid="{00000000-0005-0000-0000-00003C3D0000}"/>
    <cellStyle name="Total 3 2 7 4" xfId="9529" xr:uid="{00000000-0005-0000-0000-00003D3D0000}"/>
    <cellStyle name="Total 3 2 7 4 2" xfId="15116" xr:uid="{00000000-0005-0000-0000-00003E3D0000}"/>
    <cellStyle name="Total 3 2 7 5" xfId="11410" xr:uid="{00000000-0005-0000-0000-00003F3D0000}"/>
    <cellStyle name="Total 3 3" xfId="1654" xr:uid="{00000000-0005-0000-0000-0000403D0000}"/>
    <cellStyle name="Total 3 3 2" xfId="3811" xr:uid="{00000000-0005-0000-0000-0000413D0000}"/>
    <cellStyle name="Total 3 3 3" xfId="3466" xr:uid="{00000000-0005-0000-0000-0000423D0000}"/>
    <cellStyle name="Total 3 3 3 2" xfId="6103" xr:uid="{00000000-0005-0000-0000-0000433D0000}"/>
    <cellStyle name="Total 3 3 3 2 2" xfId="7001" xr:uid="{00000000-0005-0000-0000-0000443D0000}"/>
    <cellStyle name="Total 3 3 3 2 2 2" xfId="9246" xr:uid="{00000000-0005-0000-0000-0000453D0000}"/>
    <cellStyle name="Total 3 3 3 2 2 2 2" xfId="14833" xr:uid="{00000000-0005-0000-0000-0000463D0000}"/>
    <cellStyle name="Total 3 3 3 2 2 3" xfId="10916" xr:uid="{00000000-0005-0000-0000-0000473D0000}"/>
    <cellStyle name="Total 3 3 3 2 2 3 2" xfId="16503" xr:uid="{00000000-0005-0000-0000-0000483D0000}"/>
    <cellStyle name="Total 3 3 3 2 2 4" xfId="12795" xr:uid="{00000000-0005-0000-0000-0000493D0000}"/>
    <cellStyle name="Total 3 3 3 2 3" xfId="8353" xr:uid="{00000000-0005-0000-0000-00004A3D0000}"/>
    <cellStyle name="Total 3 3 3 2 3 2" xfId="13940" xr:uid="{00000000-0005-0000-0000-00004B3D0000}"/>
    <cellStyle name="Total 3 3 3 2 4" xfId="10023" xr:uid="{00000000-0005-0000-0000-00004C3D0000}"/>
    <cellStyle name="Total 3 3 3 2 4 2" xfId="15610" xr:uid="{00000000-0005-0000-0000-00004D3D0000}"/>
    <cellStyle name="Total 3 3 3 2 5" xfId="11902" xr:uid="{00000000-0005-0000-0000-00004E3D0000}"/>
    <cellStyle name="Total 3 3 3 3" xfId="5850" xr:uid="{00000000-0005-0000-0000-00004F3D0000}"/>
    <cellStyle name="Total 3 3 3 3 2" xfId="6755" xr:uid="{00000000-0005-0000-0000-0000503D0000}"/>
    <cellStyle name="Total 3 3 3 3 2 2" xfId="9000" xr:uid="{00000000-0005-0000-0000-0000513D0000}"/>
    <cellStyle name="Total 3 3 3 3 2 2 2" xfId="14587" xr:uid="{00000000-0005-0000-0000-0000523D0000}"/>
    <cellStyle name="Total 3 3 3 3 2 3" xfId="10670" xr:uid="{00000000-0005-0000-0000-0000533D0000}"/>
    <cellStyle name="Total 3 3 3 3 2 3 2" xfId="16257" xr:uid="{00000000-0005-0000-0000-0000543D0000}"/>
    <cellStyle name="Total 3 3 3 3 2 4" xfId="12549" xr:uid="{00000000-0005-0000-0000-0000553D0000}"/>
    <cellStyle name="Total 3 3 3 3 3" xfId="8107" xr:uid="{00000000-0005-0000-0000-0000563D0000}"/>
    <cellStyle name="Total 3 3 3 3 3 2" xfId="13694" xr:uid="{00000000-0005-0000-0000-0000573D0000}"/>
    <cellStyle name="Total 3 3 3 3 4" xfId="9777" xr:uid="{00000000-0005-0000-0000-0000583D0000}"/>
    <cellStyle name="Total 3 3 3 3 4 2" xfId="15364" xr:uid="{00000000-0005-0000-0000-0000593D0000}"/>
    <cellStyle name="Total 3 3 3 3 5" xfId="11656" xr:uid="{00000000-0005-0000-0000-00005A3D0000}"/>
    <cellStyle name="Total 3 3 3 4" xfId="5695" xr:uid="{00000000-0005-0000-0000-00005B3D0000}"/>
    <cellStyle name="Total 3 3 3 4 2" xfId="6605" xr:uid="{00000000-0005-0000-0000-00005C3D0000}"/>
    <cellStyle name="Total 3 3 3 4 2 2" xfId="8850" xr:uid="{00000000-0005-0000-0000-00005D3D0000}"/>
    <cellStyle name="Total 3 3 3 4 2 2 2" xfId="14437" xr:uid="{00000000-0005-0000-0000-00005E3D0000}"/>
    <cellStyle name="Total 3 3 3 4 2 3" xfId="10520" xr:uid="{00000000-0005-0000-0000-00005F3D0000}"/>
    <cellStyle name="Total 3 3 3 4 2 3 2" xfId="16107" xr:uid="{00000000-0005-0000-0000-0000603D0000}"/>
    <cellStyle name="Total 3 3 3 4 2 4" xfId="12399" xr:uid="{00000000-0005-0000-0000-0000613D0000}"/>
    <cellStyle name="Total 3 3 3 4 3" xfId="7957" xr:uid="{00000000-0005-0000-0000-0000623D0000}"/>
    <cellStyle name="Total 3 3 3 4 3 2" xfId="13544" xr:uid="{00000000-0005-0000-0000-0000633D0000}"/>
    <cellStyle name="Total 3 3 3 4 4" xfId="9627" xr:uid="{00000000-0005-0000-0000-0000643D0000}"/>
    <cellStyle name="Total 3 3 3 4 4 2" xfId="15214" xr:uid="{00000000-0005-0000-0000-0000653D0000}"/>
    <cellStyle name="Total 3 3 3 4 5" xfId="11508" xr:uid="{00000000-0005-0000-0000-0000663D0000}"/>
    <cellStyle name="Total 3 3 3 5" xfId="5468" xr:uid="{00000000-0005-0000-0000-0000673D0000}"/>
    <cellStyle name="Total 3 3 3 5 2" xfId="6388" xr:uid="{00000000-0005-0000-0000-0000683D0000}"/>
    <cellStyle name="Total 3 3 3 5 2 2" xfId="8633" xr:uid="{00000000-0005-0000-0000-0000693D0000}"/>
    <cellStyle name="Total 3 3 3 5 2 2 2" xfId="14220" xr:uid="{00000000-0005-0000-0000-00006A3D0000}"/>
    <cellStyle name="Total 3 3 3 5 2 3" xfId="10303" xr:uid="{00000000-0005-0000-0000-00006B3D0000}"/>
    <cellStyle name="Total 3 3 3 5 2 3 2" xfId="15890" xr:uid="{00000000-0005-0000-0000-00006C3D0000}"/>
    <cellStyle name="Total 3 3 3 5 2 4" xfId="12182" xr:uid="{00000000-0005-0000-0000-00006D3D0000}"/>
    <cellStyle name="Total 3 3 3 5 3" xfId="7740" xr:uid="{00000000-0005-0000-0000-00006E3D0000}"/>
    <cellStyle name="Total 3 3 3 5 3 2" xfId="13327" xr:uid="{00000000-0005-0000-0000-00006F3D0000}"/>
    <cellStyle name="Total 3 3 3 5 4" xfId="7428" xr:uid="{00000000-0005-0000-0000-0000703D0000}"/>
    <cellStyle name="Total 3 3 3 5 4 2" xfId="13026" xr:uid="{00000000-0005-0000-0000-0000713D0000}"/>
    <cellStyle name="Total 3 3 3 5 5" xfId="11293" xr:uid="{00000000-0005-0000-0000-0000723D0000}"/>
    <cellStyle name="Total 3 3 3 6" xfId="5790" xr:uid="{00000000-0005-0000-0000-0000733D0000}"/>
    <cellStyle name="Total 3 3 3 6 2" xfId="6697" xr:uid="{00000000-0005-0000-0000-0000743D0000}"/>
    <cellStyle name="Total 3 3 3 6 2 2" xfId="8942" xr:uid="{00000000-0005-0000-0000-0000753D0000}"/>
    <cellStyle name="Total 3 3 3 6 2 2 2" xfId="14529" xr:uid="{00000000-0005-0000-0000-0000763D0000}"/>
    <cellStyle name="Total 3 3 3 6 2 3" xfId="10612" xr:uid="{00000000-0005-0000-0000-0000773D0000}"/>
    <cellStyle name="Total 3 3 3 6 2 3 2" xfId="16199" xr:uid="{00000000-0005-0000-0000-0000783D0000}"/>
    <cellStyle name="Total 3 3 3 6 2 4" xfId="12491" xr:uid="{00000000-0005-0000-0000-0000793D0000}"/>
    <cellStyle name="Total 3 3 3 6 3" xfId="8049" xr:uid="{00000000-0005-0000-0000-00007A3D0000}"/>
    <cellStyle name="Total 3 3 3 6 3 2" xfId="13636" xr:uid="{00000000-0005-0000-0000-00007B3D0000}"/>
    <cellStyle name="Total 3 3 3 6 4" xfId="9719" xr:uid="{00000000-0005-0000-0000-00007C3D0000}"/>
    <cellStyle name="Total 3 3 3 6 4 2" xfId="15306" xr:uid="{00000000-0005-0000-0000-00007D3D0000}"/>
    <cellStyle name="Total 3 3 3 6 5" xfId="11598" xr:uid="{00000000-0005-0000-0000-00007E3D0000}"/>
    <cellStyle name="Total 3 3 4" xfId="4607" xr:uid="{00000000-0005-0000-0000-00007F3D0000}"/>
    <cellStyle name="Total 3 4" xfId="1655" xr:uid="{00000000-0005-0000-0000-0000803D0000}"/>
    <cellStyle name="Total 3 4 2" xfId="3812" xr:uid="{00000000-0005-0000-0000-0000813D0000}"/>
    <cellStyle name="Total 3 4 2 2" xfId="6181" xr:uid="{00000000-0005-0000-0000-0000823D0000}"/>
    <cellStyle name="Total 3 4 2 2 2" xfId="7077" xr:uid="{00000000-0005-0000-0000-0000833D0000}"/>
    <cellStyle name="Total 3 4 2 2 2 2" xfId="9322" xr:uid="{00000000-0005-0000-0000-0000843D0000}"/>
    <cellStyle name="Total 3 4 2 2 2 2 2" xfId="14909" xr:uid="{00000000-0005-0000-0000-0000853D0000}"/>
    <cellStyle name="Total 3 4 2 2 2 3" xfId="10992" xr:uid="{00000000-0005-0000-0000-0000863D0000}"/>
    <cellStyle name="Total 3 4 2 2 2 3 2" xfId="16579" xr:uid="{00000000-0005-0000-0000-0000873D0000}"/>
    <cellStyle name="Total 3 4 2 2 2 4" xfId="12871" xr:uid="{00000000-0005-0000-0000-0000883D0000}"/>
    <cellStyle name="Total 3 4 2 2 3" xfId="8429" xr:uid="{00000000-0005-0000-0000-0000893D0000}"/>
    <cellStyle name="Total 3 4 2 2 3 2" xfId="14016" xr:uid="{00000000-0005-0000-0000-00008A3D0000}"/>
    <cellStyle name="Total 3 4 2 2 4" xfId="10099" xr:uid="{00000000-0005-0000-0000-00008B3D0000}"/>
    <cellStyle name="Total 3 4 2 2 4 2" xfId="15686" xr:uid="{00000000-0005-0000-0000-00008C3D0000}"/>
    <cellStyle name="Total 3 4 2 2 5" xfId="11978" xr:uid="{00000000-0005-0000-0000-00008D3D0000}"/>
    <cellStyle name="Total 3 4 2 3" xfId="6225" xr:uid="{00000000-0005-0000-0000-00008E3D0000}"/>
    <cellStyle name="Total 3 4 2 3 2" xfId="7121" xr:uid="{00000000-0005-0000-0000-00008F3D0000}"/>
    <cellStyle name="Total 3 4 2 3 2 2" xfId="9366" xr:uid="{00000000-0005-0000-0000-0000903D0000}"/>
    <cellStyle name="Total 3 4 2 3 2 2 2" xfId="14953" xr:uid="{00000000-0005-0000-0000-0000913D0000}"/>
    <cellStyle name="Total 3 4 2 3 2 3" xfId="11036" xr:uid="{00000000-0005-0000-0000-0000923D0000}"/>
    <cellStyle name="Total 3 4 2 3 2 3 2" xfId="16623" xr:uid="{00000000-0005-0000-0000-0000933D0000}"/>
    <cellStyle name="Total 3 4 2 3 2 4" xfId="12915" xr:uid="{00000000-0005-0000-0000-0000943D0000}"/>
    <cellStyle name="Total 3 4 2 3 3" xfId="8473" xr:uid="{00000000-0005-0000-0000-0000953D0000}"/>
    <cellStyle name="Total 3 4 2 3 3 2" xfId="14060" xr:uid="{00000000-0005-0000-0000-0000963D0000}"/>
    <cellStyle name="Total 3 4 2 3 4" xfId="10143" xr:uid="{00000000-0005-0000-0000-0000973D0000}"/>
    <cellStyle name="Total 3 4 2 3 4 2" xfId="15730" xr:uid="{00000000-0005-0000-0000-0000983D0000}"/>
    <cellStyle name="Total 3 4 2 3 5" xfId="12022" xr:uid="{00000000-0005-0000-0000-0000993D0000}"/>
    <cellStyle name="Total 3 4 2 4" xfId="6268" xr:uid="{00000000-0005-0000-0000-00009A3D0000}"/>
    <cellStyle name="Total 3 4 2 4 2" xfId="7164" xr:uid="{00000000-0005-0000-0000-00009B3D0000}"/>
    <cellStyle name="Total 3 4 2 4 2 2" xfId="9409" xr:uid="{00000000-0005-0000-0000-00009C3D0000}"/>
    <cellStyle name="Total 3 4 2 4 2 2 2" xfId="14996" xr:uid="{00000000-0005-0000-0000-00009D3D0000}"/>
    <cellStyle name="Total 3 4 2 4 2 3" xfId="11079" xr:uid="{00000000-0005-0000-0000-00009E3D0000}"/>
    <cellStyle name="Total 3 4 2 4 2 3 2" xfId="16666" xr:uid="{00000000-0005-0000-0000-00009F3D0000}"/>
    <cellStyle name="Total 3 4 2 4 2 4" xfId="12958" xr:uid="{00000000-0005-0000-0000-0000A03D0000}"/>
    <cellStyle name="Total 3 4 2 4 3" xfId="8516" xr:uid="{00000000-0005-0000-0000-0000A13D0000}"/>
    <cellStyle name="Total 3 4 2 4 3 2" xfId="14103" xr:uid="{00000000-0005-0000-0000-0000A23D0000}"/>
    <cellStyle name="Total 3 4 2 4 4" xfId="10186" xr:uid="{00000000-0005-0000-0000-0000A33D0000}"/>
    <cellStyle name="Total 3 4 2 4 4 2" xfId="15773" xr:uid="{00000000-0005-0000-0000-0000A43D0000}"/>
    <cellStyle name="Total 3 4 2 4 5" xfId="12065" xr:uid="{00000000-0005-0000-0000-0000A53D0000}"/>
    <cellStyle name="Total 3 4 2 5" xfId="6300" xr:uid="{00000000-0005-0000-0000-0000A63D0000}"/>
    <cellStyle name="Total 3 4 2 5 2" xfId="7195" xr:uid="{00000000-0005-0000-0000-0000A73D0000}"/>
    <cellStyle name="Total 3 4 2 5 2 2" xfId="9440" xr:uid="{00000000-0005-0000-0000-0000A83D0000}"/>
    <cellStyle name="Total 3 4 2 5 2 2 2" xfId="15027" xr:uid="{00000000-0005-0000-0000-0000A93D0000}"/>
    <cellStyle name="Total 3 4 2 5 2 3" xfId="11110" xr:uid="{00000000-0005-0000-0000-0000AA3D0000}"/>
    <cellStyle name="Total 3 4 2 5 2 3 2" xfId="16697" xr:uid="{00000000-0005-0000-0000-0000AB3D0000}"/>
    <cellStyle name="Total 3 4 2 5 2 4" xfId="12989" xr:uid="{00000000-0005-0000-0000-0000AC3D0000}"/>
    <cellStyle name="Total 3 4 2 5 3" xfId="8547" xr:uid="{00000000-0005-0000-0000-0000AD3D0000}"/>
    <cellStyle name="Total 3 4 2 5 3 2" xfId="14134" xr:uid="{00000000-0005-0000-0000-0000AE3D0000}"/>
    <cellStyle name="Total 3 4 2 5 4" xfId="10217" xr:uid="{00000000-0005-0000-0000-0000AF3D0000}"/>
    <cellStyle name="Total 3 4 2 5 4 2" xfId="15804" xr:uid="{00000000-0005-0000-0000-0000B03D0000}"/>
    <cellStyle name="Total 3 4 2 5 5" xfId="12096" xr:uid="{00000000-0005-0000-0000-0000B13D0000}"/>
    <cellStyle name="Total 3 4 2 6" xfId="5900" xr:uid="{00000000-0005-0000-0000-0000B23D0000}"/>
    <cellStyle name="Total 3 4 2 6 2" xfId="6803" xr:uid="{00000000-0005-0000-0000-0000B33D0000}"/>
    <cellStyle name="Total 3 4 2 6 2 2" xfId="9048" xr:uid="{00000000-0005-0000-0000-0000B43D0000}"/>
    <cellStyle name="Total 3 4 2 6 2 2 2" xfId="14635" xr:uid="{00000000-0005-0000-0000-0000B53D0000}"/>
    <cellStyle name="Total 3 4 2 6 2 3" xfId="10718" xr:uid="{00000000-0005-0000-0000-0000B63D0000}"/>
    <cellStyle name="Total 3 4 2 6 2 3 2" xfId="16305" xr:uid="{00000000-0005-0000-0000-0000B73D0000}"/>
    <cellStyle name="Total 3 4 2 6 2 4" xfId="12597" xr:uid="{00000000-0005-0000-0000-0000B83D0000}"/>
    <cellStyle name="Total 3 4 2 6 3" xfId="8155" xr:uid="{00000000-0005-0000-0000-0000B93D0000}"/>
    <cellStyle name="Total 3 4 2 6 3 2" xfId="13742" xr:uid="{00000000-0005-0000-0000-0000BA3D0000}"/>
    <cellStyle name="Total 3 4 2 6 4" xfId="9825" xr:uid="{00000000-0005-0000-0000-0000BB3D0000}"/>
    <cellStyle name="Total 3 4 2 6 4 2" xfId="15412" xr:uid="{00000000-0005-0000-0000-0000BC3D0000}"/>
    <cellStyle name="Total 3 4 2 6 5" xfId="11704" xr:uid="{00000000-0005-0000-0000-0000BD3D0000}"/>
    <cellStyle name="Total 3 4 3" xfId="4608" xr:uid="{00000000-0005-0000-0000-0000BE3D0000}"/>
    <cellStyle name="Total 3 5" xfId="2333" xr:uid="{00000000-0005-0000-0000-0000BF3D0000}"/>
    <cellStyle name="Total 3 6" xfId="5675" xr:uid="{00000000-0005-0000-0000-0000C03D0000}"/>
    <cellStyle name="Total 3 6 2" xfId="6588" xr:uid="{00000000-0005-0000-0000-0000C13D0000}"/>
    <cellStyle name="Total 3 6 2 2" xfId="8833" xr:uid="{00000000-0005-0000-0000-0000C23D0000}"/>
    <cellStyle name="Total 3 6 2 2 2" xfId="14420" xr:uid="{00000000-0005-0000-0000-0000C33D0000}"/>
    <cellStyle name="Total 3 6 2 3" xfId="10503" xr:uid="{00000000-0005-0000-0000-0000C43D0000}"/>
    <cellStyle name="Total 3 6 2 3 2" xfId="16090" xr:uid="{00000000-0005-0000-0000-0000C53D0000}"/>
    <cellStyle name="Total 3 6 2 4" xfId="12382" xr:uid="{00000000-0005-0000-0000-0000C63D0000}"/>
    <cellStyle name="Total 3 6 3" xfId="7940" xr:uid="{00000000-0005-0000-0000-0000C73D0000}"/>
    <cellStyle name="Total 3 6 3 2" xfId="13527" xr:uid="{00000000-0005-0000-0000-0000C83D0000}"/>
    <cellStyle name="Total 3 6 4" xfId="9610" xr:uid="{00000000-0005-0000-0000-0000C93D0000}"/>
    <cellStyle name="Total 3 6 4 2" xfId="15197" xr:uid="{00000000-0005-0000-0000-0000CA3D0000}"/>
    <cellStyle name="Total 3 6 5" xfId="11491" xr:uid="{00000000-0005-0000-0000-0000CB3D0000}"/>
    <cellStyle name="Total 3 7" xfId="5541" xr:uid="{00000000-0005-0000-0000-0000CC3D0000}"/>
    <cellStyle name="Total 3 7 2" xfId="6459" xr:uid="{00000000-0005-0000-0000-0000CD3D0000}"/>
    <cellStyle name="Total 3 7 2 2" xfId="8704" xr:uid="{00000000-0005-0000-0000-0000CE3D0000}"/>
    <cellStyle name="Total 3 7 2 2 2" xfId="14291" xr:uid="{00000000-0005-0000-0000-0000CF3D0000}"/>
    <cellStyle name="Total 3 7 2 3" xfId="10374" xr:uid="{00000000-0005-0000-0000-0000D03D0000}"/>
    <cellStyle name="Total 3 7 2 3 2" xfId="15961" xr:uid="{00000000-0005-0000-0000-0000D13D0000}"/>
    <cellStyle name="Total 3 7 2 4" xfId="12253" xr:uid="{00000000-0005-0000-0000-0000D23D0000}"/>
    <cellStyle name="Total 3 7 3" xfId="7811" xr:uid="{00000000-0005-0000-0000-0000D33D0000}"/>
    <cellStyle name="Total 3 7 3 2" xfId="13398" xr:uid="{00000000-0005-0000-0000-0000D43D0000}"/>
    <cellStyle name="Total 3 7 4" xfId="9481" xr:uid="{00000000-0005-0000-0000-0000D53D0000}"/>
    <cellStyle name="Total 3 7 4 2" xfId="15068" xr:uid="{00000000-0005-0000-0000-0000D63D0000}"/>
    <cellStyle name="Total 3 7 5" xfId="11364" xr:uid="{00000000-0005-0000-0000-0000D73D0000}"/>
    <cellStyle name="Total 3 8" xfId="5759" xr:uid="{00000000-0005-0000-0000-0000D83D0000}"/>
    <cellStyle name="Total 3 8 2" xfId="6667" xr:uid="{00000000-0005-0000-0000-0000D93D0000}"/>
    <cellStyle name="Total 3 8 2 2" xfId="8912" xr:uid="{00000000-0005-0000-0000-0000DA3D0000}"/>
    <cellStyle name="Total 3 8 2 2 2" xfId="14499" xr:uid="{00000000-0005-0000-0000-0000DB3D0000}"/>
    <cellStyle name="Total 3 8 2 3" xfId="10582" xr:uid="{00000000-0005-0000-0000-0000DC3D0000}"/>
    <cellStyle name="Total 3 8 2 3 2" xfId="16169" xr:uid="{00000000-0005-0000-0000-0000DD3D0000}"/>
    <cellStyle name="Total 3 8 2 4" xfId="12461" xr:uid="{00000000-0005-0000-0000-0000DE3D0000}"/>
    <cellStyle name="Total 3 8 3" xfId="8019" xr:uid="{00000000-0005-0000-0000-0000DF3D0000}"/>
    <cellStyle name="Total 3 8 3 2" xfId="13606" xr:uid="{00000000-0005-0000-0000-0000E03D0000}"/>
    <cellStyle name="Total 3 8 4" xfId="9689" xr:uid="{00000000-0005-0000-0000-0000E13D0000}"/>
    <cellStyle name="Total 3 8 4 2" xfId="15276" xr:uid="{00000000-0005-0000-0000-0000E23D0000}"/>
    <cellStyle name="Total 3 8 5" xfId="11568" xr:uid="{00000000-0005-0000-0000-0000E33D0000}"/>
    <cellStyle name="Total 3 9" xfId="6227" xr:uid="{00000000-0005-0000-0000-0000E43D0000}"/>
    <cellStyle name="Total 3 9 2" xfId="7123" xr:uid="{00000000-0005-0000-0000-0000E53D0000}"/>
    <cellStyle name="Total 3 9 2 2" xfId="9368" xr:uid="{00000000-0005-0000-0000-0000E63D0000}"/>
    <cellStyle name="Total 3 9 2 2 2" xfId="14955" xr:uid="{00000000-0005-0000-0000-0000E73D0000}"/>
    <cellStyle name="Total 3 9 2 3" xfId="11038" xr:uid="{00000000-0005-0000-0000-0000E83D0000}"/>
    <cellStyle name="Total 3 9 2 3 2" xfId="16625" xr:uid="{00000000-0005-0000-0000-0000E93D0000}"/>
    <cellStyle name="Total 3 9 2 4" xfId="12917" xr:uid="{00000000-0005-0000-0000-0000EA3D0000}"/>
    <cellStyle name="Total 3 9 3" xfId="8475" xr:uid="{00000000-0005-0000-0000-0000EB3D0000}"/>
    <cellStyle name="Total 3 9 3 2" xfId="14062" xr:uid="{00000000-0005-0000-0000-0000EC3D0000}"/>
    <cellStyle name="Total 3 9 4" xfId="10145" xr:uid="{00000000-0005-0000-0000-0000ED3D0000}"/>
    <cellStyle name="Total 3 9 4 2" xfId="15732" xr:uid="{00000000-0005-0000-0000-0000EE3D0000}"/>
    <cellStyle name="Total 3 9 5" xfId="12024" xr:uid="{00000000-0005-0000-0000-0000EF3D0000}"/>
    <cellStyle name="Total 4" xfId="1656" xr:uid="{00000000-0005-0000-0000-0000F03D0000}"/>
    <cellStyle name="Total 4 10" xfId="4050" xr:uid="{00000000-0005-0000-0000-0000F13D0000}"/>
    <cellStyle name="Total 4 10 2" xfId="4628" xr:uid="{00000000-0005-0000-0000-0000F23D0000}"/>
    <cellStyle name="Total 4 10 2 2" xfId="7578" xr:uid="{00000000-0005-0000-0000-0000F33D0000}"/>
    <cellStyle name="Total 4 10 2 2 2" xfId="13171" xr:uid="{00000000-0005-0000-0000-0000F43D0000}"/>
    <cellStyle name="Total 4 10 2 3" xfId="7636" xr:uid="{00000000-0005-0000-0000-0000F53D0000}"/>
    <cellStyle name="Total 4 10 2 3 2" xfId="13225" xr:uid="{00000000-0005-0000-0000-0000F63D0000}"/>
    <cellStyle name="Total 4 10 2 4" xfId="11201" xr:uid="{00000000-0005-0000-0000-0000F73D0000}"/>
    <cellStyle name="Total 4 10 3" xfId="7539" xr:uid="{00000000-0005-0000-0000-0000F83D0000}"/>
    <cellStyle name="Total 4 10 3 2" xfId="13133" xr:uid="{00000000-0005-0000-0000-0000F93D0000}"/>
    <cellStyle name="Total 4 10 4" xfId="7513" xr:uid="{00000000-0005-0000-0000-0000FA3D0000}"/>
    <cellStyle name="Total 4 10 4 2" xfId="13109" xr:uid="{00000000-0005-0000-0000-0000FB3D0000}"/>
    <cellStyle name="Total 4 10 5" xfId="11168" xr:uid="{00000000-0005-0000-0000-0000FC3D0000}"/>
    <cellStyle name="Total 4 11" xfId="6323" xr:uid="{00000000-0005-0000-0000-0000FD3D0000}"/>
    <cellStyle name="Total 4 11 2" xfId="7216" xr:uid="{00000000-0005-0000-0000-0000FE3D0000}"/>
    <cellStyle name="Total 4 11 2 2" xfId="9461" xr:uid="{00000000-0005-0000-0000-0000FF3D0000}"/>
    <cellStyle name="Total 4 11 2 2 2" xfId="15048" xr:uid="{00000000-0005-0000-0000-0000003E0000}"/>
    <cellStyle name="Total 4 11 2 3" xfId="11131" xr:uid="{00000000-0005-0000-0000-0000013E0000}"/>
    <cellStyle name="Total 4 11 2 3 2" xfId="16718" xr:uid="{00000000-0005-0000-0000-0000023E0000}"/>
    <cellStyle name="Total 4 11 2 4" xfId="13010" xr:uid="{00000000-0005-0000-0000-0000033E0000}"/>
    <cellStyle name="Total 4 11 3" xfId="8568" xr:uid="{00000000-0005-0000-0000-0000043E0000}"/>
    <cellStyle name="Total 4 11 3 2" xfId="14155" xr:uid="{00000000-0005-0000-0000-0000053E0000}"/>
    <cellStyle name="Total 4 11 4" xfId="10238" xr:uid="{00000000-0005-0000-0000-0000063E0000}"/>
    <cellStyle name="Total 4 11 4 2" xfId="15825" xr:uid="{00000000-0005-0000-0000-0000073E0000}"/>
    <cellStyle name="Total 4 11 5" xfId="12117" xr:uid="{00000000-0005-0000-0000-0000083E0000}"/>
    <cellStyle name="total 4 2" xfId="3467" xr:uid="{00000000-0005-0000-0000-0000093E0000}"/>
    <cellStyle name="Total 4 3" xfId="3813" xr:uid="{00000000-0005-0000-0000-00000A3E0000}"/>
    <cellStyle name="Total 4 4" xfId="3824" xr:uid="{00000000-0005-0000-0000-00000B3E0000}"/>
    <cellStyle name="Total 4 5" xfId="2344" xr:uid="{00000000-0005-0000-0000-00000C3E0000}"/>
    <cellStyle name="Total 4 6" xfId="5677" xr:uid="{00000000-0005-0000-0000-00000D3E0000}"/>
    <cellStyle name="Total 4 6 2" xfId="6590" xr:uid="{00000000-0005-0000-0000-00000E3E0000}"/>
    <cellStyle name="Total 4 6 2 2" xfId="8835" xr:uid="{00000000-0005-0000-0000-00000F3E0000}"/>
    <cellStyle name="Total 4 6 2 2 2" xfId="14422" xr:uid="{00000000-0005-0000-0000-0000103E0000}"/>
    <cellStyle name="Total 4 6 2 3" xfId="10505" xr:uid="{00000000-0005-0000-0000-0000113E0000}"/>
    <cellStyle name="Total 4 6 2 3 2" xfId="16092" xr:uid="{00000000-0005-0000-0000-0000123E0000}"/>
    <cellStyle name="Total 4 6 2 4" xfId="12384" xr:uid="{00000000-0005-0000-0000-0000133E0000}"/>
    <cellStyle name="Total 4 6 3" xfId="7942" xr:uid="{00000000-0005-0000-0000-0000143E0000}"/>
    <cellStyle name="Total 4 6 3 2" xfId="13529" xr:uid="{00000000-0005-0000-0000-0000153E0000}"/>
    <cellStyle name="Total 4 6 4" xfId="9612" xr:uid="{00000000-0005-0000-0000-0000163E0000}"/>
    <cellStyle name="Total 4 6 4 2" xfId="15199" xr:uid="{00000000-0005-0000-0000-0000173E0000}"/>
    <cellStyle name="Total 4 6 5" xfId="11493" xr:uid="{00000000-0005-0000-0000-0000183E0000}"/>
    <cellStyle name="Total 4 7" xfId="4046" xr:uid="{00000000-0005-0000-0000-0000193E0000}"/>
    <cellStyle name="Total 4 7 2" xfId="4629" xr:uid="{00000000-0005-0000-0000-00001A3E0000}"/>
    <cellStyle name="Total 4 7 2 2" xfId="7579" xr:uid="{00000000-0005-0000-0000-00001B3E0000}"/>
    <cellStyle name="Total 4 7 2 2 2" xfId="13172" xr:uid="{00000000-0005-0000-0000-00001C3E0000}"/>
    <cellStyle name="Total 4 7 2 3" xfId="7478" xr:uid="{00000000-0005-0000-0000-00001D3E0000}"/>
    <cellStyle name="Total 4 7 2 3 2" xfId="13074" xr:uid="{00000000-0005-0000-0000-00001E3E0000}"/>
    <cellStyle name="Total 4 7 2 4" xfId="11202" xr:uid="{00000000-0005-0000-0000-00001F3E0000}"/>
    <cellStyle name="Total 4 7 3" xfId="7537" xr:uid="{00000000-0005-0000-0000-0000203E0000}"/>
    <cellStyle name="Total 4 7 3 2" xfId="13131" xr:uid="{00000000-0005-0000-0000-0000213E0000}"/>
    <cellStyle name="Total 4 7 4" xfId="7509" xr:uid="{00000000-0005-0000-0000-0000223E0000}"/>
    <cellStyle name="Total 4 7 4 2" xfId="13105" xr:uid="{00000000-0005-0000-0000-0000233E0000}"/>
    <cellStyle name="Total 4 7 5" xfId="11166" xr:uid="{00000000-0005-0000-0000-0000243E0000}"/>
    <cellStyle name="Total 4 8" xfId="6183" xr:uid="{00000000-0005-0000-0000-0000253E0000}"/>
    <cellStyle name="Total 4 8 2" xfId="7079" xr:uid="{00000000-0005-0000-0000-0000263E0000}"/>
    <cellStyle name="Total 4 8 2 2" xfId="9324" xr:uid="{00000000-0005-0000-0000-0000273E0000}"/>
    <cellStyle name="Total 4 8 2 2 2" xfId="14911" xr:uid="{00000000-0005-0000-0000-0000283E0000}"/>
    <cellStyle name="Total 4 8 2 3" xfId="10994" xr:uid="{00000000-0005-0000-0000-0000293E0000}"/>
    <cellStyle name="Total 4 8 2 3 2" xfId="16581" xr:uid="{00000000-0005-0000-0000-00002A3E0000}"/>
    <cellStyle name="Total 4 8 2 4" xfId="12873" xr:uid="{00000000-0005-0000-0000-00002B3E0000}"/>
    <cellStyle name="Total 4 8 3" xfId="8431" xr:uid="{00000000-0005-0000-0000-00002C3E0000}"/>
    <cellStyle name="Total 4 8 3 2" xfId="14018" xr:uid="{00000000-0005-0000-0000-00002D3E0000}"/>
    <cellStyle name="Total 4 8 4" xfId="10101" xr:uid="{00000000-0005-0000-0000-00002E3E0000}"/>
    <cellStyle name="Total 4 8 4 2" xfId="15688" xr:uid="{00000000-0005-0000-0000-00002F3E0000}"/>
    <cellStyle name="Total 4 8 5" xfId="11980" xr:uid="{00000000-0005-0000-0000-0000303E0000}"/>
    <cellStyle name="Total 4 9" xfId="5934" xr:uid="{00000000-0005-0000-0000-0000313E0000}"/>
    <cellStyle name="Total 4 9 2" xfId="6837" xr:uid="{00000000-0005-0000-0000-0000323E0000}"/>
    <cellStyle name="Total 4 9 2 2" xfId="9082" xr:uid="{00000000-0005-0000-0000-0000333E0000}"/>
    <cellStyle name="Total 4 9 2 2 2" xfId="14669" xr:uid="{00000000-0005-0000-0000-0000343E0000}"/>
    <cellStyle name="Total 4 9 2 3" xfId="10752" xr:uid="{00000000-0005-0000-0000-0000353E0000}"/>
    <cellStyle name="Total 4 9 2 3 2" xfId="16339" xr:uid="{00000000-0005-0000-0000-0000363E0000}"/>
    <cellStyle name="Total 4 9 2 4" xfId="12631" xr:uid="{00000000-0005-0000-0000-0000373E0000}"/>
    <cellStyle name="Total 4 9 3" xfId="8189" xr:uid="{00000000-0005-0000-0000-0000383E0000}"/>
    <cellStyle name="Total 4 9 3 2" xfId="13776" xr:uid="{00000000-0005-0000-0000-0000393E0000}"/>
    <cellStyle name="Total 4 9 4" xfId="9859" xr:uid="{00000000-0005-0000-0000-00003A3E0000}"/>
    <cellStyle name="Total 4 9 4 2" xfId="15446" xr:uid="{00000000-0005-0000-0000-00003B3E0000}"/>
    <cellStyle name="Total 4 9 5" xfId="11738" xr:uid="{00000000-0005-0000-0000-00003C3E0000}"/>
    <cellStyle name="Total 5" xfId="1879" xr:uid="{00000000-0005-0000-0000-00003D3E0000}"/>
    <cellStyle name="Total 5 10" xfId="5863" xr:uid="{00000000-0005-0000-0000-00003E3E0000}"/>
    <cellStyle name="Total 5 10 2" xfId="6766" xr:uid="{00000000-0005-0000-0000-00003F3E0000}"/>
    <cellStyle name="Total 5 10 2 2" xfId="9011" xr:uid="{00000000-0005-0000-0000-0000403E0000}"/>
    <cellStyle name="Total 5 10 2 2 2" xfId="14598" xr:uid="{00000000-0005-0000-0000-0000413E0000}"/>
    <cellStyle name="Total 5 10 2 3" xfId="10681" xr:uid="{00000000-0005-0000-0000-0000423E0000}"/>
    <cellStyle name="Total 5 10 2 3 2" xfId="16268" xr:uid="{00000000-0005-0000-0000-0000433E0000}"/>
    <cellStyle name="Total 5 10 2 4" xfId="12560" xr:uid="{00000000-0005-0000-0000-0000443E0000}"/>
    <cellStyle name="Total 5 10 3" xfId="8118" xr:uid="{00000000-0005-0000-0000-0000453E0000}"/>
    <cellStyle name="Total 5 10 3 2" xfId="13705" xr:uid="{00000000-0005-0000-0000-0000463E0000}"/>
    <cellStyle name="Total 5 10 4" xfId="9788" xr:uid="{00000000-0005-0000-0000-0000473E0000}"/>
    <cellStyle name="Total 5 10 4 2" xfId="15375" xr:uid="{00000000-0005-0000-0000-0000483E0000}"/>
    <cellStyle name="Total 5 10 5" xfId="11667" xr:uid="{00000000-0005-0000-0000-0000493E0000}"/>
    <cellStyle name="Total 5 11" xfId="6218" xr:uid="{00000000-0005-0000-0000-00004A3E0000}"/>
    <cellStyle name="Total 5 11 2" xfId="7114" xr:uid="{00000000-0005-0000-0000-00004B3E0000}"/>
    <cellStyle name="Total 5 11 2 2" xfId="9359" xr:uid="{00000000-0005-0000-0000-00004C3E0000}"/>
    <cellStyle name="Total 5 11 2 2 2" xfId="14946" xr:uid="{00000000-0005-0000-0000-00004D3E0000}"/>
    <cellStyle name="Total 5 11 2 3" xfId="11029" xr:uid="{00000000-0005-0000-0000-00004E3E0000}"/>
    <cellStyle name="Total 5 11 2 3 2" xfId="16616" xr:uid="{00000000-0005-0000-0000-00004F3E0000}"/>
    <cellStyle name="Total 5 11 2 4" xfId="12908" xr:uid="{00000000-0005-0000-0000-0000503E0000}"/>
    <cellStyle name="Total 5 11 3" xfId="8466" xr:uid="{00000000-0005-0000-0000-0000513E0000}"/>
    <cellStyle name="Total 5 11 3 2" xfId="14053" xr:uid="{00000000-0005-0000-0000-0000523E0000}"/>
    <cellStyle name="Total 5 11 4" xfId="10136" xr:uid="{00000000-0005-0000-0000-0000533E0000}"/>
    <cellStyle name="Total 5 11 4 2" xfId="15723" xr:uid="{00000000-0005-0000-0000-0000543E0000}"/>
    <cellStyle name="Total 5 11 5" xfId="12015" xr:uid="{00000000-0005-0000-0000-0000553E0000}"/>
    <cellStyle name="total 5 2" xfId="3468" xr:uid="{00000000-0005-0000-0000-0000563E0000}"/>
    <cellStyle name="Total 5 3" xfId="3814" xr:uid="{00000000-0005-0000-0000-0000573E0000}"/>
    <cellStyle name="Total 5 3 2" xfId="6182" xr:uid="{00000000-0005-0000-0000-0000583E0000}"/>
    <cellStyle name="Total 5 3 2 2" xfId="7078" xr:uid="{00000000-0005-0000-0000-0000593E0000}"/>
    <cellStyle name="Total 5 3 2 2 2" xfId="9323" xr:uid="{00000000-0005-0000-0000-00005A3E0000}"/>
    <cellStyle name="Total 5 3 2 2 2 2" xfId="14910" xr:uid="{00000000-0005-0000-0000-00005B3E0000}"/>
    <cellStyle name="Total 5 3 2 2 3" xfId="10993" xr:uid="{00000000-0005-0000-0000-00005C3E0000}"/>
    <cellStyle name="Total 5 3 2 2 3 2" xfId="16580" xr:uid="{00000000-0005-0000-0000-00005D3E0000}"/>
    <cellStyle name="Total 5 3 2 2 4" xfId="12872" xr:uid="{00000000-0005-0000-0000-00005E3E0000}"/>
    <cellStyle name="Total 5 3 2 3" xfId="8430" xr:uid="{00000000-0005-0000-0000-00005F3E0000}"/>
    <cellStyle name="Total 5 3 2 3 2" xfId="14017" xr:uid="{00000000-0005-0000-0000-0000603E0000}"/>
    <cellStyle name="Total 5 3 2 4" xfId="10100" xr:uid="{00000000-0005-0000-0000-0000613E0000}"/>
    <cellStyle name="Total 5 3 2 4 2" xfId="15687" xr:uid="{00000000-0005-0000-0000-0000623E0000}"/>
    <cellStyle name="Total 5 3 2 5" xfId="11979" xr:uid="{00000000-0005-0000-0000-0000633E0000}"/>
    <cellStyle name="Total 5 3 3" xfId="6226" xr:uid="{00000000-0005-0000-0000-0000643E0000}"/>
    <cellStyle name="Total 5 3 3 2" xfId="7122" xr:uid="{00000000-0005-0000-0000-0000653E0000}"/>
    <cellStyle name="Total 5 3 3 2 2" xfId="9367" xr:uid="{00000000-0005-0000-0000-0000663E0000}"/>
    <cellStyle name="Total 5 3 3 2 2 2" xfId="14954" xr:uid="{00000000-0005-0000-0000-0000673E0000}"/>
    <cellStyle name="Total 5 3 3 2 3" xfId="11037" xr:uid="{00000000-0005-0000-0000-0000683E0000}"/>
    <cellStyle name="Total 5 3 3 2 3 2" xfId="16624" xr:uid="{00000000-0005-0000-0000-0000693E0000}"/>
    <cellStyle name="Total 5 3 3 2 4" xfId="12916" xr:uid="{00000000-0005-0000-0000-00006A3E0000}"/>
    <cellStyle name="Total 5 3 3 3" xfId="8474" xr:uid="{00000000-0005-0000-0000-00006B3E0000}"/>
    <cellStyle name="Total 5 3 3 3 2" xfId="14061" xr:uid="{00000000-0005-0000-0000-00006C3E0000}"/>
    <cellStyle name="Total 5 3 3 4" xfId="10144" xr:uid="{00000000-0005-0000-0000-00006D3E0000}"/>
    <cellStyle name="Total 5 3 3 4 2" xfId="15731" xr:uid="{00000000-0005-0000-0000-00006E3E0000}"/>
    <cellStyle name="Total 5 3 3 5" xfId="12023" xr:uid="{00000000-0005-0000-0000-00006F3E0000}"/>
    <cellStyle name="Total 5 3 4" xfId="6270" xr:uid="{00000000-0005-0000-0000-0000703E0000}"/>
    <cellStyle name="Total 5 3 4 2" xfId="7166" xr:uid="{00000000-0005-0000-0000-0000713E0000}"/>
    <cellStyle name="Total 5 3 4 2 2" xfId="9411" xr:uid="{00000000-0005-0000-0000-0000723E0000}"/>
    <cellStyle name="Total 5 3 4 2 2 2" xfId="14998" xr:uid="{00000000-0005-0000-0000-0000733E0000}"/>
    <cellStyle name="Total 5 3 4 2 3" xfId="11081" xr:uid="{00000000-0005-0000-0000-0000743E0000}"/>
    <cellStyle name="Total 5 3 4 2 3 2" xfId="16668" xr:uid="{00000000-0005-0000-0000-0000753E0000}"/>
    <cellStyle name="Total 5 3 4 2 4" xfId="12960" xr:uid="{00000000-0005-0000-0000-0000763E0000}"/>
    <cellStyle name="Total 5 3 4 3" xfId="8518" xr:uid="{00000000-0005-0000-0000-0000773E0000}"/>
    <cellStyle name="Total 5 3 4 3 2" xfId="14105" xr:uid="{00000000-0005-0000-0000-0000783E0000}"/>
    <cellStyle name="Total 5 3 4 4" xfId="10188" xr:uid="{00000000-0005-0000-0000-0000793E0000}"/>
    <cellStyle name="Total 5 3 4 4 2" xfId="15775" xr:uid="{00000000-0005-0000-0000-00007A3E0000}"/>
    <cellStyle name="Total 5 3 4 5" xfId="12067" xr:uid="{00000000-0005-0000-0000-00007B3E0000}"/>
    <cellStyle name="Total 5 3 5" xfId="6301" xr:uid="{00000000-0005-0000-0000-00007C3E0000}"/>
    <cellStyle name="Total 5 3 5 2" xfId="7196" xr:uid="{00000000-0005-0000-0000-00007D3E0000}"/>
    <cellStyle name="Total 5 3 5 2 2" xfId="9441" xr:uid="{00000000-0005-0000-0000-00007E3E0000}"/>
    <cellStyle name="Total 5 3 5 2 2 2" xfId="15028" xr:uid="{00000000-0005-0000-0000-00007F3E0000}"/>
    <cellStyle name="Total 5 3 5 2 3" xfId="11111" xr:uid="{00000000-0005-0000-0000-0000803E0000}"/>
    <cellStyle name="Total 5 3 5 2 3 2" xfId="16698" xr:uid="{00000000-0005-0000-0000-0000813E0000}"/>
    <cellStyle name="Total 5 3 5 2 4" xfId="12990" xr:uid="{00000000-0005-0000-0000-0000823E0000}"/>
    <cellStyle name="Total 5 3 5 3" xfId="8548" xr:uid="{00000000-0005-0000-0000-0000833E0000}"/>
    <cellStyle name="Total 5 3 5 3 2" xfId="14135" xr:uid="{00000000-0005-0000-0000-0000843E0000}"/>
    <cellStyle name="Total 5 3 5 4" xfId="10218" xr:uid="{00000000-0005-0000-0000-0000853E0000}"/>
    <cellStyle name="Total 5 3 5 4 2" xfId="15805" xr:uid="{00000000-0005-0000-0000-0000863E0000}"/>
    <cellStyle name="Total 5 3 5 5" xfId="12097" xr:uid="{00000000-0005-0000-0000-0000873E0000}"/>
    <cellStyle name="Total 5 3 6" xfId="6240" xr:uid="{00000000-0005-0000-0000-0000883E0000}"/>
    <cellStyle name="Total 5 3 6 2" xfId="7136" xr:uid="{00000000-0005-0000-0000-0000893E0000}"/>
    <cellStyle name="Total 5 3 6 2 2" xfId="9381" xr:uid="{00000000-0005-0000-0000-00008A3E0000}"/>
    <cellStyle name="Total 5 3 6 2 2 2" xfId="14968" xr:uid="{00000000-0005-0000-0000-00008B3E0000}"/>
    <cellStyle name="Total 5 3 6 2 3" xfId="11051" xr:uid="{00000000-0005-0000-0000-00008C3E0000}"/>
    <cellStyle name="Total 5 3 6 2 3 2" xfId="16638" xr:uid="{00000000-0005-0000-0000-00008D3E0000}"/>
    <cellStyle name="Total 5 3 6 2 4" xfId="12930" xr:uid="{00000000-0005-0000-0000-00008E3E0000}"/>
    <cellStyle name="Total 5 3 6 3" xfId="8488" xr:uid="{00000000-0005-0000-0000-00008F3E0000}"/>
    <cellStyle name="Total 5 3 6 3 2" xfId="14075" xr:uid="{00000000-0005-0000-0000-0000903E0000}"/>
    <cellStyle name="Total 5 3 6 4" xfId="10158" xr:uid="{00000000-0005-0000-0000-0000913E0000}"/>
    <cellStyle name="Total 5 3 6 4 2" xfId="15745" xr:uid="{00000000-0005-0000-0000-0000923E0000}"/>
    <cellStyle name="Total 5 3 6 5" xfId="12037" xr:uid="{00000000-0005-0000-0000-0000933E0000}"/>
    <cellStyle name="Total 5 4" xfId="3825" xr:uid="{00000000-0005-0000-0000-0000943E0000}"/>
    <cellStyle name="Total 5 4 2" xfId="6186" xr:uid="{00000000-0005-0000-0000-0000953E0000}"/>
    <cellStyle name="Total 5 4 2 2" xfId="7082" xr:uid="{00000000-0005-0000-0000-0000963E0000}"/>
    <cellStyle name="Total 5 4 2 2 2" xfId="9327" xr:uid="{00000000-0005-0000-0000-0000973E0000}"/>
    <cellStyle name="Total 5 4 2 2 2 2" xfId="14914" xr:uid="{00000000-0005-0000-0000-0000983E0000}"/>
    <cellStyle name="Total 5 4 2 2 3" xfId="10997" xr:uid="{00000000-0005-0000-0000-0000993E0000}"/>
    <cellStyle name="Total 5 4 2 2 3 2" xfId="16584" xr:uid="{00000000-0005-0000-0000-00009A3E0000}"/>
    <cellStyle name="Total 5 4 2 2 4" xfId="12876" xr:uid="{00000000-0005-0000-0000-00009B3E0000}"/>
    <cellStyle name="Total 5 4 2 3" xfId="8434" xr:uid="{00000000-0005-0000-0000-00009C3E0000}"/>
    <cellStyle name="Total 5 4 2 3 2" xfId="14021" xr:uid="{00000000-0005-0000-0000-00009D3E0000}"/>
    <cellStyle name="Total 5 4 2 4" xfId="10104" xr:uid="{00000000-0005-0000-0000-00009E3E0000}"/>
    <cellStyle name="Total 5 4 2 4 2" xfId="15691" xr:uid="{00000000-0005-0000-0000-00009F3E0000}"/>
    <cellStyle name="Total 5 4 2 5" xfId="11983" xr:uid="{00000000-0005-0000-0000-0000A03E0000}"/>
    <cellStyle name="Total 5 4 3" xfId="6230" xr:uid="{00000000-0005-0000-0000-0000A13E0000}"/>
    <cellStyle name="Total 5 4 3 2" xfId="7126" xr:uid="{00000000-0005-0000-0000-0000A23E0000}"/>
    <cellStyle name="Total 5 4 3 2 2" xfId="9371" xr:uid="{00000000-0005-0000-0000-0000A33E0000}"/>
    <cellStyle name="Total 5 4 3 2 2 2" xfId="14958" xr:uid="{00000000-0005-0000-0000-0000A43E0000}"/>
    <cellStyle name="Total 5 4 3 2 3" xfId="11041" xr:uid="{00000000-0005-0000-0000-0000A53E0000}"/>
    <cellStyle name="Total 5 4 3 2 3 2" xfId="16628" xr:uid="{00000000-0005-0000-0000-0000A63E0000}"/>
    <cellStyle name="Total 5 4 3 2 4" xfId="12920" xr:uid="{00000000-0005-0000-0000-0000A73E0000}"/>
    <cellStyle name="Total 5 4 3 3" xfId="8478" xr:uid="{00000000-0005-0000-0000-0000A83E0000}"/>
    <cellStyle name="Total 5 4 3 3 2" xfId="14065" xr:uid="{00000000-0005-0000-0000-0000A93E0000}"/>
    <cellStyle name="Total 5 4 3 4" xfId="10148" xr:uid="{00000000-0005-0000-0000-0000AA3E0000}"/>
    <cellStyle name="Total 5 4 3 4 2" xfId="15735" xr:uid="{00000000-0005-0000-0000-0000AB3E0000}"/>
    <cellStyle name="Total 5 4 3 5" xfId="12027" xr:uid="{00000000-0005-0000-0000-0000AC3E0000}"/>
    <cellStyle name="Total 5 4 4" xfId="6273" xr:uid="{00000000-0005-0000-0000-0000AD3E0000}"/>
    <cellStyle name="Total 5 4 4 2" xfId="7169" xr:uid="{00000000-0005-0000-0000-0000AE3E0000}"/>
    <cellStyle name="Total 5 4 4 2 2" xfId="9414" xr:uid="{00000000-0005-0000-0000-0000AF3E0000}"/>
    <cellStyle name="Total 5 4 4 2 2 2" xfId="15001" xr:uid="{00000000-0005-0000-0000-0000B03E0000}"/>
    <cellStyle name="Total 5 4 4 2 3" xfId="11084" xr:uid="{00000000-0005-0000-0000-0000B13E0000}"/>
    <cellStyle name="Total 5 4 4 2 3 2" xfId="16671" xr:uid="{00000000-0005-0000-0000-0000B23E0000}"/>
    <cellStyle name="Total 5 4 4 2 4" xfId="12963" xr:uid="{00000000-0005-0000-0000-0000B33E0000}"/>
    <cellStyle name="Total 5 4 4 3" xfId="8521" xr:uid="{00000000-0005-0000-0000-0000B43E0000}"/>
    <cellStyle name="Total 5 4 4 3 2" xfId="14108" xr:uid="{00000000-0005-0000-0000-0000B53E0000}"/>
    <cellStyle name="Total 5 4 4 4" xfId="10191" xr:uid="{00000000-0005-0000-0000-0000B63E0000}"/>
    <cellStyle name="Total 5 4 4 4 2" xfId="15778" xr:uid="{00000000-0005-0000-0000-0000B73E0000}"/>
    <cellStyle name="Total 5 4 4 5" xfId="12070" xr:uid="{00000000-0005-0000-0000-0000B83E0000}"/>
    <cellStyle name="Total 5 4 5" xfId="6306" xr:uid="{00000000-0005-0000-0000-0000B93E0000}"/>
    <cellStyle name="Total 5 4 5 2" xfId="7199" xr:uid="{00000000-0005-0000-0000-0000BA3E0000}"/>
    <cellStyle name="Total 5 4 5 2 2" xfId="9444" xr:uid="{00000000-0005-0000-0000-0000BB3E0000}"/>
    <cellStyle name="Total 5 4 5 2 2 2" xfId="15031" xr:uid="{00000000-0005-0000-0000-0000BC3E0000}"/>
    <cellStyle name="Total 5 4 5 2 3" xfId="11114" xr:uid="{00000000-0005-0000-0000-0000BD3E0000}"/>
    <cellStyle name="Total 5 4 5 2 3 2" xfId="16701" xr:uid="{00000000-0005-0000-0000-0000BE3E0000}"/>
    <cellStyle name="Total 5 4 5 2 4" xfId="12993" xr:uid="{00000000-0005-0000-0000-0000BF3E0000}"/>
    <cellStyle name="Total 5 4 5 3" xfId="8551" xr:uid="{00000000-0005-0000-0000-0000C03E0000}"/>
    <cellStyle name="Total 5 4 5 3 2" xfId="14138" xr:uid="{00000000-0005-0000-0000-0000C13E0000}"/>
    <cellStyle name="Total 5 4 5 4" xfId="10221" xr:uid="{00000000-0005-0000-0000-0000C23E0000}"/>
    <cellStyle name="Total 5 4 5 4 2" xfId="15808" xr:uid="{00000000-0005-0000-0000-0000C33E0000}"/>
    <cellStyle name="Total 5 4 5 5" xfId="12100" xr:uid="{00000000-0005-0000-0000-0000C43E0000}"/>
    <cellStyle name="Total 5 4 6" xfId="5968" xr:uid="{00000000-0005-0000-0000-0000C53E0000}"/>
    <cellStyle name="Total 5 4 6 2" xfId="6870" xr:uid="{00000000-0005-0000-0000-0000C63E0000}"/>
    <cellStyle name="Total 5 4 6 2 2" xfId="9115" xr:uid="{00000000-0005-0000-0000-0000C73E0000}"/>
    <cellStyle name="Total 5 4 6 2 2 2" xfId="14702" xr:uid="{00000000-0005-0000-0000-0000C83E0000}"/>
    <cellStyle name="Total 5 4 6 2 3" xfId="10785" xr:uid="{00000000-0005-0000-0000-0000C93E0000}"/>
    <cellStyle name="Total 5 4 6 2 3 2" xfId="16372" xr:uid="{00000000-0005-0000-0000-0000CA3E0000}"/>
    <cellStyle name="Total 5 4 6 2 4" xfId="12664" xr:uid="{00000000-0005-0000-0000-0000CB3E0000}"/>
    <cellStyle name="Total 5 4 6 3" xfId="8222" xr:uid="{00000000-0005-0000-0000-0000CC3E0000}"/>
    <cellStyle name="Total 5 4 6 3 2" xfId="13809" xr:uid="{00000000-0005-0000-0000-0000CD3E0000}"/>
    <cellStyle name="Total 5 4 6 4" xfId="9892" xr:uid="{00000000-0005-0000-0000-0000CE3E0000}"/>
    <cellStyle name="Total 5 4 6 4 2" xfId="15479" xr:uid="{00000000-0005-0000-0000-0000CF3E0000}"/>
    <cellStyle name="Total 5 4 6 5" xfId="11771" xr:uid="{00000000-0005-0000-0000-0000D03E0000}"/>
    <cellStyle name="Total 5 5" xfId="2367" xr:uid="{00000000-0005-0000-0000-0000D13E0000}"/>
    <cellStyle name="Total 5 6" xfId="5723" xr:uid="{00000000-0005-0000-0000-0000D23E0000}"/>
    <cellStyle name="Total 5 6 2" xfId="6631" xr:uid="{00000000-0005-0000-0000-0000D33E0000}"/>
    <cellStyle name="Total 5 6 2 2" xfId="8876" xr:uid="{00000000-0005-0000-0000-0000D43E0000}"/>
    <cellStyle name="Total 5 6 2 2 2" xfId="14463" xr:uid="{00000000-0005-0000-0000-0000D53E0000}"/>
    <cellStyle name="Total 5 6 2 3" xfId="10546" xr:uid="{00000000-0005-0000-0000-0000D63E0000}"/>
    <cellStyle name="Total 5 6 2 3 2" xfId="16133" xr:uid="{00000000-0005-0000-0000-0000D73E0000}"/>
    <cellStyle name="Total 5 6 2 4" xfId="12425" xr:uid="{00000000-0005-0000-0000-0000D83E0000}"/>
    <cellStyle name="Total 5 6 3" xfId="7983" xr:uid="{00000000-0005-0000-0000-0000D93E0000}"/>
    <cellStyle name="Total 5 6 3 2" xfId="13570" xr:uid="{00000000-0005-0000-0000-0000DA3E0000}"/>
    <cellStyle name="Total 5 6 4" xfId="9653" xr:uid="{00000000-0005-0000-0000-0000DB3E0000}"/>
    <cellStyle name="Total 5 6 4 2" xfId="15240" xr:uid="{00000000-0005-0000-0000-0000DC3E0000}"/>
    <cellStyle name="Total 5 6 5" xfId="11532" xr:uid="{00000000-0005-0000-0000-0000DD3E0000}"/>
    <cellStyle name="Total 5 7" xfId="5514" xr:uid="{00000000-0005-0000-0000-0000DE3E0000}"/>
    <cellStyle name="Total 5 7 2" xfId="6433" xr:uid="{00000000-0005-0000-0000-0000DF3E0000}"/>
    <cellStyle name="Total 5 7 2 2" xfId="8678" xr:uid="{00000000-0005-0000-0000-0000E03E0000}"/>
    <cellStyle name="Total 5 7 2 2 2" xfId="14265" xr:uid="{00000000-0005-0000-0000-0000E13E0000}"/>
    <cellStyle name="Total 5 7 2 3" xfId="10348" xr:uid="{00000000-0005-0000-0000-0000E23E0000}"/>
    <cellStyle name="Total 5 7 2 3 2" xfId="15935" xr:uid="{00000000-0005-0000-0000-0000E33E0000}"/>
    <cellStyle name="Total 5 7 2 4" xfId="12227" xr:uid="{00000000-0005-0000-0000-0000E43E0000}"/>
    <cellStyle name="Total 5 7 3" xfId="7785" xr:uid="{00000000-0005-0000-0000-0000E53E0000}"/>
    <cellStyle name="Total 5 7 3 2" xfId="13372" xr:uid="{00000000-0005-0000-0000-0000E63E0000}"/>
    <cellStyle name="Total 5 7 4" xfId="7608" xr:uid="{00000000-0005-0000-0000-0000E73E0000}"/>
    <cellStyle name="Total 5 7 4 2" xfId="13198" xr:uid="{00000000-0005-0000-0000-0000E83E0000}"/>
    <cellStyle name="Total 5 7 5" xfId="11338" xr:uid="{00000000-0005-0000-0000-0000E93E0000}"/>
    <cellStyle name="Total 5 8" xfId="5772" xr:uid="{00000000-0005-0000-0000-0000EA3E0000}"/>
    <cellStyle name="Total 5 8 2" xfId="6679" xr:uid="{00000000-0005-0000-0000-0000EB3E0000}"/>
    <cellStyle name="Total 5 8 2 2" xfId="8924" xr:uid="{00000000-0005-0000-0000-0000EC3E0000}"/>
    <cellStyle name="Total 5 8 2 2 2" xfId="14511" xr:uid="{00000000-0005-0000-0000-0000ED3E0000}"/>
    <cellStyle name="Total 5 8 2 3" xfId="10594" xr:uid="{00000000-0005-0000-0000-0000EE3E0000}"/>
    <cellStyle name="Total 5 8 2 3 2" xfId="16181" xr:uid="{00000000-0005-0000-0000-0000EF3E0000}"/>
    <cellStyle name="Total 5 8 2 4" xfId="12473" xr:uid="{00000000-0005-0000-0000-0000F03E0000}"/>
    <cellStyle name="Total 5 8 3" xfId="8031" xr:uid="{00000000-0005-0000-0000-0000F13E0000}"/>
    <cellStyle name="Total 5 8 3 2" xfId="13618" xr:uid="{00000000-0005-0000-0000-0000F23E0000}"/>
    <cellStyle name="Total 5 8 4" xfId="9701" xr:uid="{00000000-0005-0000-0000-0000F33E0000}"/>
    <cellStyle name="Total 5 8 4 2" xfId="15288" xr:uid="{00000000-0005-0000-0000-0000F43E0000}"/>
    <cellStyle name="Total 5 8 5" xfId="11580" xr:uid="{00000000-0005-0000-0000-0000F53E0000}"/>
    <cellStyle name="Total 5 9" xfId="5489" xr:uid="{00000000-0005-0000-0000-0000F63E0000}"/>
    <cellStyle name="Total 5 9 2" xfId="6408" xr:uid="{00000000-0005-0000-0000-0000F73E0000}"/>
    <cellStyle name="Total 5 9 2 2" xfId="8653" xr:uid="{00000000-0005-0000-0000-0000F83E0000}"/>
    <cellStyle name="Total 5 9 2 2 2" xfId="14240" xr:uid="{00000000-0005-0000-0000-0000F93E0000}"/>
    <cellStyle name="Total 5 9 2 3" xfId="10323" xr:uid="{00000000-0005-0000-0000-0000FA3E0000}"/>
    <cellStyle name="Total 5 9 2 3 2" xfId="15910" xr:uid="{00000000-0005-0000-0000-0000FB3E0000}"/>
    <cellStyle name="Total 5 9 2 4" xfId="12202" xr:uid="{00000000-0005-0000-0000-0000FC3E0000}"/>
    <cellStyle name="Total 5 9 3" xfId="7760" xr:uid="{00000000-0005-0000-0000-0000FD3E0000}"/>
    <cellStyle name="Total 5 9 3 2" xfId="13347" xr:uid="{00000000-0005-0000-0000-0000FE3E0000}"/>
    <cellStyle name="Total 5 9 4" xfId="7607" xr:uid="{00000000-0005-0000-0000-0000FF3E0000}"/>
    <cellStyle name="Total 5 9 4 2" xfId="13197" xr:uid="{00000000-0005-0000-0000-0000003F0000}"/>
    <cellStyle name="Total 5 9 5" xfId="11313" xr:uid="{00000000-0005-0000-0000-0000013F0000}"/>
    <cellStyle name="Total 6" xfId="1801" xr:uid="{00000000-0005-0000-0000-0000023F0000}"/>
    <cellStyle name="Total 6 2" xfId="3469" xr:uid="{00000000-0005-0000-0000-0000033F0000}"/>
    <cellStyle name="Total 6 2 2" xfId="6105" xr:uid="{00000000-0005-0000-0000-0000043F0000}"/>
    <cellStyle name="Total 6 2 2 2" xfId="7003" xr:uid="{00000000-0005-0000-0000-0000053F0000}"/>
    <cellStyle name="Total 6 2 2 2 2" xfId="9248" xr:uid="{00000000-0005-0000-0000-0000063F0000}"/>
    <cellStyle name="Total 6 2 2 2 2 2" xfId="14835" xr:uid="{00000000-0005-0000-0000-0000073F0000}"/>
    <cellStyle name="Total 6 2 2 2 3" xfId="10918" xr:uid="{00000000-0005-0000-0000-0000083F0000}"/>
    <cellStyle name="Total 6 2 2 2 3 2" xfId="16505" xr:uid="{00000000-0005-0000-0000-0000093F0000}"/>
    <cellStyle name="Total 6 2 2 2 4" xfId="12797" xr:uid="{00000000-0005-0000-0000-00000A3F0000}"/>
    <cellStyle name="Total 6 2 2 3" xfId="8355" xr:uid="{00000000-0005-0000-0000-00000B3F0000}"/>
    <cellStyle name="Total 6 2 2 3 2" xfId="13942" xr:uid="{00000000-0005-0000-0000-00000C3F0000}"/>
    <cellStyle name="Total 6 2 2 4" xfId="10025" xr:uid="{00000000-0005-0000-0000-00000D3F0000}"/>
    <cellStyle name="Total 6 2 2 4 2" xfId="15612" xr:uid="{00000000-0005-0000-0000-00000E3F0000}"/>
    <cellStyle name="Total 6 2 2 5" xfId="11904" xr:uid="{00000000-0005-0000-0000-00000F3F0000}"/>
    <cellStyle name="Total 6 2 3" xfId="5897" xr:uid="{00000000-0005-0000-0000-0000103F0000}"/>
    <cellStyle name="Total 6 2 3 2" xfId="6800" xr:uid="{00000000-0005-0000-0000-0000113F0000}"/>
    <cellStyle name="Total 6 2 3 2 2" xfId="9045" xr:uid="{00000000-0005-0000-0000-0000123F0000}"/>
    <cellStyle name="Total 6 2 3 2 2 2" xfId="14632" xr:uid="{00000000-0005-0000-0000-0000133F0000}"/>
    <cellStyle name="Total 6 2 3 2 3" xfId="10715" xr:uid="{00000000-0005-0000-0000-0000143F0000}"/>
    <cellStyle name="Total 6 2 3 2 3 2" xfId="16302" xr:uid="{00000000-0005-0000-0000-0000153F0000}"/>
    <cellStyle name="Total 6 2 3 2 4" xfId="12594" xr:uid="{00000000-0005-0000-0000-0000163F0000}"/>
    <cellStyle name="Total 6 2 3 3" xfId="8152" xr:uid="{00000000-0005-0000-0000-0000173F0000}"/>
    <cellStyle name="Total 6 2 3 3 2" xfId="13739" xr:uid="{00000000-0005-0000-0000-0000183F0000}"/>
    <cellStyle name="Total 6 2 3 4" xfId="9822" xr:uid="{00000000-0005-0000-0000-0000193F0000}"/>
    <cellStyle name="Total 6 2 3 4 2" xfId="15409" xr:uid="{00000000-0005-0000-0000-00001A3F0000}"/>
    <cellStyle name="Total 6 2 3 5" xfId="11701" xr:uid="{00000000-0005-0000-0000-00001B3F0000}"/>
    <cellStyle name="Total 6 2 4" xfId="5435" xr:uid="{00000000-0005-0000-0000-00001C3F0000}"/>
    <cellStyle name="Total 6 2 4 2" xfId="6355" xr:uid="{00000000-0005-0000-0000-00001D3F0000}"/>
    <cellStyle name="Total 6 2 4 2 2" xfId="8600" xr:uid="{00000000-0005-0000-0000-00001E3F0000}"/>
    <cellStyle name="Total 6 2 4 2 2 2" xfId="14187" xr:uid="{00000000-0005-0000-0000-00001F3F0000}"/>
    <cellStyle name="Total 6 2 4 2 3" xfId="10270" xr:uid="{00000000-0005-0000-0000-0000203F0000}"/>
    <cellStyle name="Total 6 2 4 2 3 2" xfId="15857" xr:uid="{00000000-0005-0000-0000-0000213F0000}"/>
    <cellStyle name="Total 6 2 4 2 4" xfId="12149" xr:uid="{00000000-0005-0000-0000-0000223F0000}"/>
    <cellStyle name="Total 6 2 4 3" xfId="7707" xr:uid="{00000000-0005-0000-0000-0000233F0000}"/>
    <cellStyle name="Total 6 2 4 3 2" xfId="13294" xr:uid="{00000000-0005-0000-0000-0000243F0000}"/>
    <cellStyle name="Total 6 2 4 4" xfId="7621" xr:uid="{00000000-0005-0000-0000-0000253F0000}"/>
    <cellStyle name="Total 6 2 4 4 2" xfId="13210" xr:uid="{00000000-0005-0000-0000-0000263F0000}"/>
    <cellStyle name="Total 6 2 4 5" xfId="11260" xr:uid="{00000000-0005-0000-0000-0000273F0000}"/>
    <cellStyle name="Total 6 2 5" xfId="5871" xr:uid="{00000000-0005-0000-0000-0000283F0000}"/>
    <cellStyle name="Total 6 2 5 2" xfId="6774" xr:uid="{00000000-0005-0000-0000-0000293F0000}"/>
    <cellStyle name="Total 6 2 5 2 2" xfId="9019" xr:uid="{00000000-0005-0000-0000-00002A3F0000}"/>
    <cellStyle name="Total 6 2 5 2 2 2" xfId="14606" xr:uid="{00000000-0005-0000-0000-00002B3F0000}"/>
    <cellStyle name="Total 6 2 5 2 3" xfId="10689" xr:uid="{00000000-0005-0000-0000-00002C3F0000}"/>
    <cellStyle name="Total 6 2 5 2 3 2" xfId="16276" xr:uid="{00000000-0005-0000-0000-00002D3F0000}"/>
    <cellStyle name="Total 6 2 5 2 4" xfId="12568" xr:uid="{00000000-0005-0000-0000-00002E3F0000}"/>
    <cellStyle name="Total 6 2 5 3" xfId="8126" xr:uid="{00000000-0005-0000-0000-00002F3F0000}"/>
    <cellStyle name="Total 6 2 5 3 2" xfId="13713" xr:uid="{00000000-0005-0000-0000-0000303F0000}"/>
    <cellStyle name="Total 6 2 5 4" xfId="9796" xr:uid="{00000000-0005-0000-0000-0000313F0000}"/>
    <cellStyle name="Total 6 2 5 4 2" xfId="15383" xr:uid="{00000000-0005-0000-0000-0000323F0000}"/>
    <cellStyle name="Total 6 2 5 5" xfId="11675" xr:uid="{00000000-0005-0000-0000-0000333F0000}"/>
    <cellStyle name="Total 6 2 6" xfId="5416" xr:uid="{00000000-0005-0000-0000-0000343F0000}"/>
    <cellStyle name="Total 6 2 6 2" xfId="6336" xr:uid="{00000000-0005-0000-0000-0000353F0000}"/>
    <cellStyle name="Total 6 2 6 2 2" xfId="8581" xr:uid="{00000000-0005-0000-0000-0000363F0000}"/>
    <cellStyle name="Total 6 2 6 2 2 2" xfId="14168" xr:uid="{00000000-0005-0000-0000-0000373F0000}"/>
    <cellStyle name="Total 6 2 6 2 3" xfId="10251" xr:uid="{00000000-0005-0000-0000-0000383F0000}"/>
    <cellStyle name="Total 6 2 6 2 3 2" xfId="15838" xr:uid="{00000000-0005-0000-0000-0000393F0000}"/>
    <cellStyle name="Total 6 2 6 2 4" xfId="12130" xr:uid="{00000000-0005-0000-0000-00003A3F0000}"/>
    <cellStyle name="Total 6 2 6 3" xfId="7688" xr:uid="{00000000-0005-0000-0000-00003B3F0000}"/>
    <cellStyle name="Total 6 2 6 3 2" xfId="13275" xr:uid="{00000000-0005-0000-0000-00003C3F0000}"/>
    <cellStyle name="Total 6 2 6 4" xfId="7629" xr:uid="{00000000-0005-0000-0000-00003D3F0000}"/>
    <cellStyle name="Total 6 2 6 4 2" xfId="13218" xr:uid="{00000000-0005-0000-0000-00003E3F0000}"/>
    <cellStyle name="Total 6 2 6 5" xfId="11241" xr:uid="{00000000-0005-0000-0000-00003F3F0000}"/>
    <cellStyle name="Total 6 3" xfId="2370" xr:uid="{00000000-0005-0000-0000-0000403F0000}"/>
    <cellStyle name="Total 6 4" xfId="5702" xr:uid="{00000000-0005-0000-0000-0000413F0000}"/>
    <cellStyle name="Total 6 4 2" xfId="6611" xr:uid="{00000000-0005-0000-0000-0000423F0000}"/>
    <cellStyle name="Total 6 4 2 2" xfId="8856" xr:uid="{00000000-0005-0000-0000-0000433F0000}"/>
    <cellStyle name="Total 6 4 2 2 2" xfId="14443" xr:uid="{00000000-0005-0000-0000-0000443F0000}"/>
    <cellStyle name="Total 6 4 2 3" xfId="10526" xr:uid="{00000000-0005-0000-0000-0000453F0000}"/>
    <cellStyle name="Total 6 4 2 3 2" xfId="16113" xr:uid="{00000000-0005-0000-0000-0000463F0000}"/>
    <cellStyle name="Total 6 4 2 4" xfId="12405" xr:uid="{00000000-0005-0000-0000-0000473F0000}"/>
    <cellStyle name="Total 6 4 3" xfId="7963" xr:uid="{00000000-0005-0000-0000-0000483F0000}"/>
    <cellStyle name="Total 6 4 3 2" xfId="13550" xr:uid="{00000000-0005-0000-0000-0000493F0000}"/>
    <cellStyle name="Total 6 4 4" xfId="9633" xr:uid="{00000000-0005-0000-0000-00004A3F0000}"/>
    <cellStyle name="Total 6 4 4 2" xfId="15220" xr:uid="{00000000-0005-0000-0000-00004B3F0000}"/>
    <cellStyle name="Total 6 4 5" xfId="11514" xr:uid="{00000000-0005-0000-0000-00004C3F0000}"/>
    <cellStyle name="Total 6 5" xfId="5530" xr:uid="{00000000-0005-0000-0000-00004D3F0000}"/>
    <cellStyle name="Total 6 5 2" xfId="6449" xr:uid="{00000000-0005-0000-0000-00004E3F0000}"/>
    <cellStyle name="Total 6 5 2 2" xfId="8694" xr:uid="{00000000-0005-0000-0000-00004F3F0000}"/>
    <cellStyle name="Total 6 5 2 2 2" xfId="14281" xr:uid="{00000000-0005-0000-0000-0000503F0000}"/>
    <cellStyle name="Total 6 5 2 3" xfId="10364" xr:uid="{00000000-0005-0000-0000-0000513F0000}"/>
    <cellStyle name="Total 6 5 2 3 2" xfId="15951" xr:uid="{00000000-0005-0000-0000-0000523F0000}"/>
    <cellStyle name="Total 6 5 2 4" xfId="12243" xr:uid="{00000000-0005-0000-0000-0000533F0000}"/>
    <cellStyle name="Total 6 5 3" xfId="7801" xr:uid="{00000000-0005-0000-0000-0000543F0000}"/>
    <cellStyle name="Total 6 5 3 2" xfId="13388" xr:uid="{00000000-0005-0000-0000-0000553F0000}"/>
    <cellStyle name="Total 6 5 4" xfId="7598" xr:uid="{00000000-0005-0000-0000-0000563F0000}"/>
    <cellStyle name="Total 6 5 4 2" xfId="13189" xr:uid="{00000000-0005-0000-0000-0000573F0000}"/>
    <cellStyle name="Total 6 5 5" xfId="11354" xr:uid="{00000000-0005-0000-0000-0000583F0000}"/>
    <cellStyle name="Total 6 6" xfId="5783" xr:uid="{00000000-0005-0000-0000-0000593F0000}"/>
    <cellStyle name="Total 6 6 2" xfId="6690" xr:uid="{00000000-0005-0000-0000-00005A3F0000}"/>
    <cellStyle name="Total 6 6 2 2" xfId="8935" xr:uid="{00000000-0005-0000-0000-00005B3F0000}"/>
    <cellStyle name="Total 6 6 2 2 2" xfId="14522" xr:uid="{00000000-0005-0000-0000-00005C3F0000}"/>
    <cellStyle name="Total 6 6 2 3" xfId="10605" xr:uid="{00000000-0005-0000-0000-00005D3F0000}"/>
    <cellStyle name="Total 6 6 2 3 2" xfId="16192" xr:uid="{00000000-0005-0000-0000-00005E3F0000}"/>
    <cellStyle name="Total 6 6 2 4" xfId="12484" xr:uid="{00000000-0005-0000-0000-00005F3F0000}"/>
    <cellStyle name="Total 6 6 3" xfId="8042" xr:uid="{00000000-0005-0000-0000-0000603F0000}"/>
    <cellStyle name="Total 6 6 3 2" xfId="13629" xr:uid="{00000000-0005-0000-0000-0000613F0000}"/>
    <cellStyle name="Total 6 6 4" xfId="9712" xr:uid="{00000000-0005-0000-0000-0000623F0000}"/>
    <cellStyle name="Total 6 6 4 2" xfId="15299" xr:uid="{00000000-0005-0000-0000-0000633F0000}"/>
    <cellStyle name="Total 6 6 5" xfId="11591" xr:uid="{00000000-0005-0000-0000-0000643F0000}"/>
    <cellStyle name="Total 6 7" xfId="5483" xr:uid="{00000000-0005-0000-0000-0000653F0000}"/>
    <cellStyle name="Total 6 7 2" xfId="6403" xr:uid="{00000000-0005-0000-0000-0000663F0000}"/>
    <cellStyle name="Total 6 7 2 2" xfId="8648" xr:uid="{00000000-0005-0000-0000-0000673F0000}"/>
    <cellStyle name="Total 6 7 2 2 2" xfId="14235" xr:uid="{00000000-0005-0000-0000-0000683F0000}"/>
    <cellStyle name="Total 6 7 2 3" xfId="10318" xr:uid="{00000000-0005-0000-0000-0000693F0000}"/>
    <cellStyle name="Total 6 7 2 3 2" xfId="15905" xr:uid="{00000000-0005-0000-0000-00006A3F0000}"/>
    <cellStyle name="Total 6 7 2 4" xfId="12197" xr:uid="{00000000-0005-0000-0000-00006B3F0000}"/>
    <cellStyle name="Total 6 7 3" xfId="7755" xr:uid="{00000000-0005-0000-0000-00006C3F0000}"/>
    <cellStyle name="Total 6 7 3 2" xfId="13342" xr:uid="{00000000-0005-0000-0000-00006D3F0000}"/>
    <cellStyle name="Total 6 7 4" xfId="7516" xr:uid="{00000000-0005-0000-0000-00006E3F0000}"/>
    <cellStyle name="Total 6 7 4 2" xfId="13112" xr:uid="{00000000-0005-0000-0000-00006F3F0000}"/>
    <cellStyle name="Total 6 7 5" xfId="11308" xr:uid="{00000000-0005-0000-0000-0000703F0000}"/>
    <cellStyle name="Total 6 8" xfId="5664" xr:uid="{00000000-0005-0000-0000-0000713F0000}"/>
    <cellStyle name="Total 6 8 2" xfId="6578" xr:uid="{00000000-0005-0000-0000-0000723F0000}"/>
    <cellStyle name="Total 6 8 2 2" xfId="8823" xr:uid="{00000000-0005-0000-0000-0000733F0000}"/>
    <cellStyle name="Total 6 8 2 2 2" xfId="14410" xr:uid="{00000000-0005-0000-0000-0000743F0000}"/>
    <cellStyle name="Total 6 8 2 3" xfId="10493" xr:uid="{00000000-0005-0000-0000-0000753F0000}"/>
    <cellStyle name="Total 6 8 2 3 2" xfId="16080" xr:uid="{00000000-0005-0000-0000-0000763F0000}"/>
    <cellStyle name="Total 6 8 2 4" xfId="12372" xr:uid="{00000000-0005-0000-0000-0000773F0000}"/>
    <cellStyle name="Total 6 8 3" xfId="7930" xr:uid="{00000000-0005-0000-0000-0000783F0000}"/>
    <cellStyle name="Total 6 8 3 2" xfId="13517" xr:uid="{00000000-0005-0000-0000-0000793F0000}"/>
    <cellStyle name="Total 6 8 4" xfId="9600" xr:uid="{00000000-0005-0000-0000-00007A3F0000}"/>
    <cellStyle name="Total 6 8 4 2" xfId="15187" xr:uid="{00000000-0005-0000-0000-00007B3F0000}"/>
    <cellStyle name="Total 6 8 5" xfId="11481" xr:uid="{00000000-0005-0000-0000-00007C3F0000}"/>
    <cellStyle name="Total 7" xfId="1717" xr:uid="{00000000-0005-0000-0000-00007D3F0000}"/>
    <cellStyle name="Total 7 2" xfId="2412" xr:uid="{00000000-0005-0000-0000-00007E3F0000}"/>
    <cellStyle name="Total 7 3" xfId="5693" xr:uid="{00000000-0005-0000-0000-00007F3F0000}"/>
    <cellStyle name="Total 7 3 2" xfId="6604" xr:uid="{00000000-0005-0000-0000-0000803F0000}"/>
    <cellStyle name="Total 7 3 2 2" xfId="8849" xr:uid="{00000000-0005-0000-0000-0000813F0000}"/>
    <cellStyle name="Total 7 3 2 2 2" xfId="14436" xr:uid="{00000000-0005-0000-0000-0000823F0000}"/>
    <cellStyle name="Total 7 3 2 3" xfId="10519" xr:uid="{00000000-0005-0000-0000-0000833F0000}"/>
    <cellStyle name="Total 7 3 2 3 2" xfId="16106" xr:uid="{00000000-0005-0000-0000-0000843F0000}"/>
    <cellStyle name="Total 7 3 2 4" xfId="12398" xr:uid="{00000000-0005-0000-0000-0000853F0000}"/>
    <cellStyle name="Total 7 3 3" xfId="7956" xr:uid="{00000000-0005-0000-0000-0000863F0000}"/>
    <cellStyle name="Total 7 3 3 2" xfId="13543" xr:uid="{00000000-0005-0000-0000-0000873F0000}"/>
    <cellStyle name="Total 7 3 4" xfId="9626" xr:uid="{00000000-0005-0000-0000-0000883F0000}"/>
    <cellStyle name="Total 7 3 4 2" xfId="15213" xr:uid="{00000000-0005-0000-0000-0000893F0000}"/>
    <cellStyle name="Total 7 3 5" xfId="11507" xr:uid="{00000000-0005-0000-0000-00008A3F0000}"/>
    <cellStyle name="Total 7 4" xfId="5777" xr:uid="{00000000-0005-0000-0000-00008B3F0000}"/>
    <cellStyle name="Total 7 4 2" xfId="6684" xr:uid="{00000000-0005-0000-0000-00008C3F0000}"/>
    <cellStyle name="Total 7 4 2 2" xfId="8929" xr:uid="{00000000-0005-0000-0000-00008D3F0000}"/>
    <cellStyle name="Total 7 4 2 2 2" xfId="14516" xr:uid="{00000000-0005-0000-0000-00008E3F0000}"/>
    <cellStyle name="Total 7 4 2 3" xfId="10599" xr:uid="{00000000-0005-0000-0000-00008F3F0000}"/>
    <cellStyle name="Total 7 4 2 3 2" xfId="16186" xr:uid="{00000000-0005-0000-0000-0000903F0000}"/>
    <cellStyle name="Total 7 4 2 4" xfId="12478" xr:uid="{00000000-0005-0000-0000-0000913F0000}"/>
    <cellStyle name="Total 7 4 3" xfId="8036" xr:uid="{00000000-0005-0000-0000-0000923F0000}"/>
    <cellStyle name="Total 7 4 3 2" xfId="13623" xr:uid="{00000000-0005-0000-0000-0000933F0000}"/>
    <cellStyle name="Total 7 4 4" xfId="9706" xr:uid="{00000000-0005-0000-0000-0000943F0000}"/>
    <cellStyle name="Total 7 4 4 2" xfId="15293" xr:uid="{00000000-0005-0000-0000-0000953F0000}"/>
    <cellStyle name="Total 7 4 5" xfId="11585" xr:uid="{00000000-0005-0000-0000-0000963F0000}"/>
    <cellStyle name="Total 7 5" xfId="5480" xr:uid="{00000000-0005-0000-0000-0000973F0000}"/>
    <cellStyle name="Total 7 5 2" xfId="6400" xr:uid="{00000000-0005-0000-0000-0000983F0000}"/>
    <cellStyle name="Total 7 5 2 2" xfId="8645" xr:uid="{00000000-0005-0000-0000-0000993F0000}"/>
    <cellStyle name="Total 7 5 2 2 2" xfId="14232" xr:uid="{00000000-0005-0000-0000-00009A3F0000}"/>
    <cellStyle name="Total 7 5 2 3" xfId="10315" xr:uid="{00000000-0005-0000-0000-00009B3F0000}"/>
    <cellStyle name="Total 7 5 2 3 2" xfId="15902" xr:uid="{00000000-0005-0000-0000-00009C3F0000}"/>
    <cellStyle name="Total 7 5 2 4" xfId="12194" xr:uid="{00000000-0005-0000-0000-00009D3F0000}"/>
    <cellStyle name="Total 7 5 3" xfId="7752" xr:uid="{00000000-0005-0000-0000-00009E3F0000}"/>
    <cellStyle name="Total 7 5 3 2" xfId="13339" xr:uid="{00000000-0005-0000-0000-00009F3F0000}"/>
    <cellStyle name="Total 7 5 4" xfId="7426" xr:uid="{00000000-0005-0000-0000-0000A03F0000}"/>
    <cellStyle name="Total 7 5 4 2" xfId="13024" xr:uid="{00000000-0005-0000-0000-0000A13F0000}"/>
    <cellStyle name="Total 7 5 5" xfId="11305" xr:uid="{00000000-0005-0000-0000-0000A23F0000}"/>
    <cellStyle name="Total 7 6" xfId="5449" xr:uid="{00000000-0005-0000-0000-0000A33F0000}"/>
    <cellStyle name="Total 7 6 2" xfId="6369" xr:uid="{00000000-0005-0000-0000-0000A43F0000}"/>
    <cellStyle name="Total 7 6 2 2" xfId="8614" xr:uid="{00000000-0005-0000-0000-0000A53F0000}"/>
    <cellStyle name="Total 7 6 2 2 2" xfId="14201" xr:uid="{00000000-0005-0000-0000-0000A63F0000}"/>
    <cellStyle name="Total 7 6 2 3" xfId="10284" xr:uid="{00000000-0005-0000-0000-0000A73F0000}"/>
    <cellStyle name="Total 7 6 2 3 2" xfId="15871" xr:uid="{00000000-0005-0000-0000-0000A83F0000}"/>
    <cellStyle name="Total 7 6 2 4" xfId="12163" xr:uid="{00000000-0005-0000-0000-0000A93F0000}"/>
    <cellStyle name="Total 7 6 3" xfId="7721" xr:uid="{00000000-0005-0000-0000-0000AA3F0000}"/>
    <cellStyle name="Total 7 6 3 2" xfId="13308" xr:uid="{00000000-0005-0000-0000-0000AB3F0000}"/>
    <cellStyle name="Total 7 6 4" xfId="7434" xr:uid="{00000000-0005-0000-0000-0000AC3F0000}"/>
    <cellStyle name="Total 7 6 4 2" xfId="13031" xr:uid="{00000000-0005-0000-0000-0000AD3F0000}"/>
    <cellStyle name="Total 7 6 5" xfId="11274" xr:uid="{00000000-0005-0000-0000-0000AE3F0000}"/>
    <cellStyle name="Total 7 7" xfId="6309" xr:uid="{00000000-0005-0000-0000-0000AF3F0000}"/>
    <cellStyle name="Total 7 7 2" xfId="7202" xr:uid="{00000000-0005-0000-0000-0000B03F0000}"/>
    <cellStyle name="Total 7 7 2 2" xfId="9447" xr:uid="{00000000-0005-0000-0000-0000B13F0000}"/>
    <cellStyle name="Total 7 7 2 2 2" xfId="15034" xr:uid="{00000000-0005-0000-0000-0000B23F0000}"/>
    <cellStyle name="Total 7 7 2 3" xfId="11117" xr:uid="{00000000-0005-0000-0000-0000B33F0000}"/>
    <cellStyle name="Total 7 7 2 3 2" xfId="16704" xr:uid="{00000000-0005-0000-0000-0000B43F0000}"/>
    <cellStyle name="Total 7 7 2 4" xfId="12996" xr:uid="{00000000-0005-0000-0000-0000B53F0000}"/>
    <cellStyle name="Total 7 7 3" xfId="8554" xr:uid="{00000000-0005-0000-0000-0000B63F0000}"/>
    <cellStyle name="Total 7 7 3 2" xfId="14141" xr:uid="{00000000-0005-0000-0000-0000B73F0000}"/>
    <cellStyle name="Total 7 7 4" xfId="10224" xr:uid="{00000000-0005-0000-0000-0000B83F0000}"/>
    <cellStyle name="Total 7 7 4 2" xfId="15811" xr:uid="{00000000-0005-0000-0000-0000B93F0000}"/>
    <cellStyle name="Total 7 7 5" xfId="12103" xr:uid="{00000000-0005-0000-0000-0000BA3F0000}"/>
    <cellStyle name="Total 8" xfId="1925" xr:uid="{00000000-0005-0000-0000-0000BB3F0000}"/>
    <cellStyle name="Total 8 2" xfId="2420" xr:uid="{00000000-0005-0000-0000-0000BC3F0000}"/>
    <cellStyle name="Total 8 3" xfId="5745" xr:uid="{00000000-0005-0000-0000-0000BD3F0000}"/>
    <cellStyle name="Total 8 3 2" xfId="6653" xr:uid="{00000000-0005-0000-0000-0000BE3F0000}"/>
    <cellStyle name="Total 8 3 2 2" xfId="8898" xr:uid="{00000000-0005-0000-0000-0000BF3F0000}"/>
    <cellStyle name="Total 8 3 2 2 2" xfId="14485" xr:uid="{00000000-0005-0000-0000-0000C03F0000}"/>
    <cellStyle name="Total 8 3 2 3" xfId="10568" xr:uid="{00000000-0005-0000-0000-0000C13F0000}"/>
    <cellStyle name="Total 8 3 2 3 2" xfId="16155" xr:uid="{00000000-0005-0000-0000-0000C23F0000}"/>
    <cellStyle name="Total 8 3 2 4" xfId="12447" xr:uid="{00000000-0005-0000-0000-0000C33F0000}"/>
    <cellStyle name="Total 8 3 3" xfId="8005" xr:uid="{00000000-0005-0000-0000-0000C43F0000}"/>
    <cellStyle name="Total 8 3 3 2" xfId="13592" xr:uid="{00000000-0005-0000-0000-0000C53F0000}"/>
    <cellStyle name="Total 8 3 4" xfId="9675" xr:uid="{00000000-0005-0000-0000-0000C63F0000}"/>
    <cellStyle name="Total 8 3 4 2" xfId="15262" xr:uid="{00000000-0005-0000-0000-0000C73F0000}"/>
    <cellStyle name="Total 8 3 5" xfId="11554" xr:uid="{00000000-0005-0000-0000-0000C83F0000}"/>
    <cellStyle name="Total 8 4" xfId="5499" xr:uid="{00000000-0005-0000-0000-0000C93F0000}"/>
    <cellStyle name="Total 8 4 2" xfId="6418" xr:uid="{00000000-0005-0000-0000-0000CA3F0000}"/>
    <cellStyle name="Total 8 4 2 2" xfId="8663" xr:uid="{00000000-0005-0000-0000-0000CB3F0000}"/>
    <cellStyle name="Total 8 4 2 2 2" xfId="14250" xr:uid="{00000000-0005-0000-0000-0000CC3F0000}"/>
    <cellStyle name="Total 8 4 2 3" xfId="10333" xr:uid="{00000000-0005-0000-0000-0000CD3F0000}"/>
    <cellStyle name="Total 8 4 2 3 2" xfId="15920" xr:uid="{00000000-0005-0000-0000-0000CE3F0000}"/>
    <cellStyle name="Total 8 4 2 4" xfId="12212" xr:uid="{00000000-0005-0000-0000-0000CF3F0000}"/>
    <cellStyle name="Total 8 4 3" xfId="7770" xr:uid="{00000000-0005-0000-0000-0000D03F0000}"/>
    <cellStyle name="Total 8 4 3 2" xfId="13357" xr:uid="{00000000-0005-0000-0000-0000D13F0000}"/>
    <cellStyle name="Total 8 4 4" xfId="7498" xr:uid="{00000000-0005-0000-0000-0000D23F0000}"/>
    <cellStyle name="Total 8 4 4 2" xfId="13094" xr:uid="{00000000-0005-0000-0000-0000D33F0000}"/>
    <cellStyle name="Total 8 4 5" xfId="11323" xr:uid="{00000000-0005-0000-0000-0000D43F0000}"/>
    <cellStyle name="Total 8 5" xfId="5692" xr:uid="{00000000-0005-0000-0000-0000D53F0000}"/>
    <cellStyle name="Total 8 5 2" xfId="6603" xr:uid="{00000000-0005-0000-0000-0000D63F0000}"/>
    <cellStyle name="Total 8 5 2 2" xfId="8848" xr:uid="{00000000-0005-0000-0000-0000D73F0000}"/>
    <cellStyle name="Total 8 5 2 2 2" xfId="14435" xr:uid="{00000000-0005-0000-0000-0000D83F0000}"/>
    <cellStyle name="Total 8 5 2 3" xfId="10518" xr:uid="{00000000-0005-0000-0000-0000D93F0000}"/>
    <cellStyle name="Total 8 5 2 3 2" xfId="16105" xr:uid="{00000000-0005-0000-0000-0000DA3F0000}"/>
    <cellStyle name="Total 8 5 2 4" xfId="12397" xr:uid="{00000000-0005-0000-0000-0000DB3F0000}"/>
    <cellStyle name="Total 8 5 3" xfId="7955" xr:uid="{00000000-0005-0000-0000-0000DC3F0000}"/>
    <cellStyle name="Total 8 5 3 2" xfId="13542" xr:uid="{00000000-0005-0000-0000-0000DD3F0000}"/>
    <cellStyle name="Total 8 5 4" xfId="9625" xr:uid="{00000000-0005-0000-0000-0000DE3F0000}"/>
    <cellStyle name="Total 8 5 4 2" xfId="15212" xr:uid="{00000000-0005-0000-0000-0000DF3F0000}"/>
    <cellStyle name="Total 8 5 5" xfId="11506" xr:uid="{00000000-0005-0000-0000-0000E03F0000}"/>
    <cellStyle name="Total 8 6" xfId="5474" xr:uid="{00000000-0005-0000-0000-0000E13F0000}"/>
    <cellStyle name="Total 8 6 2" xfId="6394" xr:uid="{00000000-0005-0000-0000-0000E23F0000}"/>
    <cellStyle name="Total 8 6 2 2" xfId="8639" xr:uid="{00000000-0005-0000-0000-0000E33F0000}"/>
    <cellStyle name="Total 8 6 2 2 2" xfId="14226" xr:uid="{00000000-0005-0000-0000-0000E43F0000}"/>
    <cellStyle name="Total 8 6 2 3" xfId="10309" xr:uid="{00000000-0005-0000-0000-0000E53F0000}"/>
    <cellStyle name="Total 8 6 2 3 2" xfId="15896" xr:uid="{00000000-0005-0000-0000-0000E63F0000}"/>
    <cellStyle name="Total 8 6 2 4" xfId="12188" xr:uid="{00000000-0005-0000-0000-0000E73F0000}"/>
    <cellStyle name="Total 8 6 3" xfId="7746" xr:uid="{00000000-0005-0000-0000-0000E83F0000}"/>
    <cellStyle name="Total 8 6 3 2" xfId="13333" xr:uid="{00000000-0005-0000-0000-0000E93F0000}"/>
    <cellStyle name="Total 8 6 4" xfId="7612" xr:uid="{00000000-0005-0000-0000-0000EA3F0000}"/>
    <cellStyle name="Total 8 6 4 2" xfId="13202" xr:uid="{00000000-0005-0000-0000-0000EB3F0000}"/>
    <cellStyle name="Total 8 6 5" xfId="11299" xr:uid="{00000000-0005-0000-0000-0000EC3F0000}"/>
    <cellStyle name="Total 8 7" xfId="5998" xr:uid="{00000000-0005-0000-0000-0000ED3F0000}"/>
    <cellStyle name="Total 8 7 2" xfId="6898" xr:uid="{00000000-0005-0000-0000-0000EE3F0000}"/>
    <cellStyle name="Total 8 7 2 2" xfId="9143" xr:uid="{00000000-0005-0000-0000-0000EF3F0000}"/>
    <cellStyle name="Total 8 7 2 2 2" xfId="14730" xr:uid="{00000000-0005-0000-0000-0000F03F0000}"/>
    <cellStyle name="Total 8 7 2 3" xfId="10813" xr:uid="{00000000-0005-0000-0000-0000F13F0000}"/>
    <cellStyle name="Total 8 7 2 3 2" xfId="16400" xr:uid="{00000000-0005-0000-0000-0000F23F0000}"/>
    <cellStyle name="Total 8 7 2 4" xfId="12692" xr:uid="{00000000-0005-0000-0000-0000F33F0000}"/>
    <cellStyle name="Total 8 7 3" xfId="8250" xr:uid="{00000000-0005-0000-0000-0000F43F0000}"/>
    <cellStyle name="Total 8 7 3 2" xfId="13837" xr:uid="{00000000-0005-0000-0000-0000F53F0000}"/>
    <cellStyle name="Total 8 7 4" xfId="9920" xr:uid="{00000000-0005-0000-0000-0000F63F0000}"/>
    <cellStyle name="Total 8 7 4 2" xfId="15507" xr:uid="{00000000-0005-0000-0000-0000F73F0000}"/>
    <cellStyle name="Total 8 7 5" xfId="11799" xr:uid="{00000000-0005-0000-0000-0000F83F0000}"/>
    <cellStyle name="Total 9" xfId="1927" xr:uid="{00000000-0005-0000-0000-0000F93F0000}"/>
    <cellStyle name="Total 9 2" xfId="2442" xr:uid="{00000000-0005-0000-0000-0000FA3F0000}"/>
    <cellStyle name="Total 9 3" xfId="5746" xr:uid="{00000000-0005-0000-0000-0000FB3F0000}"/>
    <cellStyle name="Total 9 3 2" xfId="6654" xr:uid="{00000000-0005-0000-0000-0000FC3F0000}"/>
    <cellStyle name="Total 9 3 2 2" xfId="8899" xr:uid="{00000000-0005-0000-0000-0000FD3F0000}"/>
    <cellStyle name="Total 9 3 2 2 2" xfId="14486" xr:uid="{00000000-0005-0000-0000-0000FE3F0000}"/>
    <cellStyle name="Total 9 3 2 3" xfId="10569" xr:uid="{00000000-0005-0000-0000-0000FF3F0000}"/>
    <cellStyle name="Total 9 3 2 3 2" xfId="16156" xr:uid="{00000000-0005-0000-0000-000000400000}"/>
    <cellStyle name="Total 9 3 2 4" xfId="12448" xr:uid="{00000000-0005-0000-0000-000001400000}"/>
    <cellStyle name="Total 9 3 3" xfId="8006" xr:uid="{00000000-0005-0000-0000-000002400000}"/>
    <cellStyle name="Total 9 3 3 2" xfId="13593" xr:uid="{00000000-0005-0000-0000-000003400000}"/>
    <cellStyle name="Total 9 3 4" xfId="9676" xr:uid="{00000000-0005-0000-0000-000004400000}"/>
    <cellStyle name="Total 9 3 4 2" xfId="15263" xr:uid="{00000000-0005-0000-0000-000005400000}"/>
    <cellStyle name="Total 9 3 5" xfId="11555" xr:uid="{00000000-0005-0000-0000-000006400000}"/>
    <cellStyle name="Total 9 4" xfId="5498" xr:uid="{00000000-0005-0000-0000-000007400000}"/>
    <cellStyle name="Total 9 4 2" xfId="6417" xr:uid="{00000000-0005-0000-0000-000008400000}"/>
    <cellStyle name="Total 9 4 2 2" xfId="8662" xr:uid="{00000000-0005-0000-0000-000009400000}"/>
    <cellStyle name="Total 9 4 2 2 2" xfId="14249" xr:uid="{00000000-0005-0000-0000-00000A400000}"/>
    <cellStyle name="Total 9 4 2 3" xfId="10332" xr:uid="{00000000-0005-0000-0000-00000B400000}"/>
    <cellStyle name="Total 9 4 2 3 2" xfId="15919" xr:uid="{00000000-0005-0000-0000-00000C400000}"/>
    <cellStyle name="Total 9 4 2 4" xfId="12211" xr:uid="{00000000-0005-0000-0000-00000D400000}"/>
    <cellStyle name="Total 9 4 3" xfId="7769" xr:uid="{00000000-0005-0000-0000-00000E400000}"/>
    <cellStyle name="Total 9 4 3 2" xfId="13356" xr:uid="{00000000-0005-0000-0000-00000F400000}"/>
    <cellStyle name="Total 9 4 4" xfId="7453" xr:uid="{00000000-0005-0000-0000-000010400000}"/>
    <cellStyle name="Total 9 4 4 2" xfId="13049" xr:uid="{00000000-0005-0000-0000-000011400000}"/>
    <cellStyle name="Total 9 4 5" xfId="11322" xr:uid="{00000000-0005-0000-0000-000012400000}"/>
    <cellStyle name="Total 9 5" xfId="5721" xr:uid="{00000000-0005-0000-0000-000013400000}"/>
    <cellStyle name="Total 9 5 2" xfId="6629" xr:uid="{00000000-0005-0000-0000-000014400000}"/>
    <cellStyle name="Total 9 5 2 2" xfId="8874" xr:uid="{00000000-0005-0000-0000-000015400000}"/>
    <cellStyle name="Total 9 5 2 2 2" xfId="14461" xr:uid="{00000000-0005-0000-0000-000016400000}"/>
    <cellStyle name="Total 9 5 2 3" xfId="10544" xr:uid="{00000000-0005-0000-0000-000017400000}"/>
    <cellStyle name="Total 9 5 2 3 2" xfId="16131" xr:uid="{00000000-0005-0000-0000-000018400000}"/>
    <cellStyle name="Total 9 5 2 4" xfId="12423" xr:uid="{00000000-0005-0000-0000-000019400000}"/>
    <cellStyle name="Total 9 5 3" xfId="7981" xr:uid="{00000000-0005-0000-0000-00001A400000}"/>
    <cellStyle name="Total 9 5 3 2" xfId="13568" xr:uid="{00000000-0005-0000-0000-00001B400000}"/>
    <cellStyle name="Total 9 5 4" xfId="9651" xr:uid="{00000000-0005-0000-0000-00001C400000}"/>
    <cellStyle name="Total 9 5 4 2" xfId="15238" xr:uid="{00000000-0005-0000-0000-00001D400000}"/>
    <cellStyle name="Total 9 5 5" xfId="11530" xr:uid="{00000000-0005-0000-0000-00001E400000}"/>
    <cellStyle name="Total 9 6" xfId="5838" xr:uid="{00000000-0005-0000-0000-00001F400000}"/>
    <cellStyle name="Total 9 6 2" xfId="6745" xr:uid="{00000000-0005-0000-0000-000020400000}"/>
    <cellStyle name="Total 9 6 2 2" xfId="8990" xr:uid="{00000000-0005-0000-0000-000021400000}"/>
    <cellStyle name="Total 9 6 2 2 2" xfId="14577" xr:uid="{00000000-0005-0000-0000-000022400000}"/>
    <cellStyle name="Total 9 6 2 3" xfId="10660" xr:uid="{00000000-0005-0000-0000-000023400000}"/>
    <cellStyle name="Total 9 6 2 3 2" xfId="16247" xr:uid="{00000000-0005-0000-0000-000024400000}"/>
    <cellStyle name="Total 9 6 2 4" xfId="12539" xr:uid="{00000000-0005-0000-0000-000025400000}"/>
    <cellStyle name="Total 9 6 3" xfId="8097" xr:uid="{00000000-0005-0000-0000-000026400000}"/>
    <cellStyle name="Total 9 6 3 2" xfId="13684" xr:uid="{00000000-0005-0000-0000-000027400000}"/>
    <cellStyle name="Total 9 6 4" xfId="9767" xr:uid="{00000000-0005-0000-0000-000028400000}"/>
    <cellStyle name="Total 9 6 4 2" xfId="15354" xr:uid="{00000000-0005-0000-0000-000029400000}"/>
    <cellStyle name="Total 9 6 5" xfId="11646" xr:uid="{00000000-0005-0000-0000-00002A400000}"/>
    <cellStyle name="Total 9 7" xfId="5583" xr:uid="{00000000-0005-0000-0000-00002B400000}"/>
    <cellStyle name="Total 9 7 2" xfId="6498" xr:uid="{00000000-0005-0000-0000-00002C400000}"/>
    <cellStyle name="Total 9 7 2 2" xfId="8743" xr:uid="{00000000-0005-0000-0000-00002D400000}"/>
    <cellStyle name="Total 9 7 2 2 2" xfId="14330" xr:uid="{00000000-0005-0000-0000-00002E400000}"/>
    <cellStyle name="Total 9 7 2 3" xfId="10413" xr:uid="{00000000-0005-0000-0000-00002F400000}"/>
    <cellStyle name="Total 9 7 2 3 2" xfId="16000" xr:uid="{00000000-0005-0000-0000-000030400000}"/>
    <cellStyle name="Total 9 7 2 4" xfId="12292" xr:uid="{00000000-0005-0000-0000-000031400000}"/>
    <cellStyle name="Total 9 7 3" xfId="7850" xr:uid="{00000000-0005-0000-0000-000032400000}"/>
    <cellStyle name="Total 9 7 3 2" xfId="13437" xr:uid="{00000000-0005-0000-0000-000033400000}"/>
    <cellStyle name="Total 9 7 4" xfId="9520" xr:uid="{00000000-0005-0000-0000-000034400000}"/>
    <cellStyle name="Total 9 7 4 2" xfId="15107" xr:uid="{00000000-0005-0000-0000-000035400000}"/>
    <cellStyle name="Total 9 7 5" xfId="11401" xr:uid="{00000000-0005-0000-0000-000036400000}"/>
    <cellStyle name="TotalRow" xfId="2279" xr:uid="{00000000-0005-0000-0000-000037400000}"/>
    <cellStyle name="TotalRowCreditCol" xfId="2280" xr:uid="{00000000-0005-0000-0000-000038400000}"/>
    <cellStyle name="TotalRowCreditCol 2" xfId="5816" xr:uid="{00000000-0005-0000-0000-000039400000}"/>
    <cellStyle name="TotalRowCreditCol 2 2" xfId="6723" xr:uid="{00000000-0005-0000-0000-00003A400000}"/>
    <cellStyle name="TotalRowCreditCol 2 2 2" xfId="8968" xr:uid="{00000000-0005-0000-0000-00003B400000}"/>
    <cellStyle name="TotalRowCreditCol 2 2 2 2" xfId="14555" xr:uid="{00000000-0005-0000-0000-00003C400000}"/>
    <cellStyle name="TotalRowCreditCol 2 2 3" xfId="10638" xr:uid="{00000000-0005-0000-0000-00003D400000}"/>
    <cellStyle name="TotalRowCreditCol 2 2 3 2" xfId="16225" xr:uid="{00000000-0005-0000-0000-00003E400000}"/>
    <cellStyle name="TotalRowCreditCol 2 2 4" xfId="12517" xr:uid="{00000000-0005-0000-0000-00003F400000}"/>
    <cellStyle name="TotalRowCreditCol 2 3" xfId="8075" xr:uid="{00000000-0005-0000-0000-000040400000}"/>
    <cellStyle name="TotalRowCreditCol 2 3 2" xfId="13662" xr:uid="{00000000-0005-0000-0000-000041400000}"/>
    <cellStyle name="TotalRowCreditCol 2 4" xfId="9745" xr:uid="{00000000-0005-0000-0000-000042400000}"/>
    <cellStyle name="TotalRowCreditCol 2 4 2" xfId="15332" xr:uid="{00000000-0005-0000-0000-000043400000}"/>
    <cellStyle name="TotalRowCreditCol 2 5" xfId="11624" xr:uid="{00000000-0005-0000-0000-000044400000}"/>
    <cellStyle name="TotalRowCreditCol 3" xfId="4150" xr:uid="{00000000-0005-0000-0000-000045400000}"/>
    <cellStyle name="TotalRowCreditCol 3 2" xfId="4626" xr:uid="{00000000-0005-0000-0000-000046400000}"/>
    <cellStyle name="TotalRowCreditCol 3 2 2" xfId="7577" xr:uid="{00000000-0005-0000-0000-000047400000}"/>
    <cellStyle name="TotalRowCreditCol 3 2 2 2" xfId="13170" xr:uid="{00000000-0005-0000-0000-000048400000}"/>
    <cellStyle name="TotalRowCreditCol 3 2 3" xfId="7430" xr:uid="{00000000-0005-0000-0000-000049400000}"/>
    <cellStyle name="TotalRowCreditCol 3 2 3 2" xfId="13028" xr:uid="{00000000-0005-0000-0000-00004A400000}"/>
    <cellStyle name="TotalRowCreditCol 3 2 4" xfId="11200" xr:uid="{00000000-0005-0000-0000-00004B400000}"/>
    <cellStyle name="TotalRowCreditCol 3 3" xfId="7548" xr:uid="{00000000-0005-0000-0000-00004C400000}"/>
    <cellStyle name="TotalRowCreditCol 3 3 2" xfId="13142" xr:uid="{00000000-0005-0000-0000-00004D400000}"/>
    <cellStyle name="TotalRowCreditCol 3 4" xfId="7508" xr:uid="{00000000-0005-0000-0000-00004E400000}"/>
    <cellStyle name="TotalRowCreditCol 3 4 2" xfId="13104" xr:uid="{00000000-0005-0000-0000-00004F400000}"/>
    <cellStyle name="TotalRowCreditCol 3 5" xfId="11172" xr:uid="{00000000-0005-0000-0000-000050400000}"/>
    <cellStyle name="TotalRowCreditCol 4" xfId="5866" xr:uid="{00000000-0005-0000-0000-000051400000}"/>
    <cellStyle name="TotalRowCreditCol 4 2" xfId="6769" xr:uid="{00000000-0005-0000-0000-000052400000}"/>
    <cellStyle name="TotalRowCreditCol 4 2 2" xfId="9014" xr:uid="{00000000-0005-0000-0000-000053400000}"/>
    <cellStyle name="TotalRowCreditCol 4 2 2 2" xfId="14601" xr:uid="{00000000-0005-0000-0000-000054400000}"/>
    <cellStyle name="TotalRowCreditCol 4 2 3" xfId="10684" xr:uid="{00000000-0005-0000-0000-000055400000}"/>
    <cellStyle name="TotalRowCreditCol 4 2 3 2" xfId="16271" xr:uid="{00000000-0005-0000-0000-000056400000}"/>
    <cellStyle name="TotalRowCreditCol 4 2 4" xfId="12563" xr:uid="{00000000-0005-0000-0000-000057400000}"/>
    <cellStyle name="TotalRowCreditCol 4 3" xfId="8121" xr:uid="{00000000-0005-0000-0000-000058400000}"/>
    <cellStyle name="TotalRowCreditCol 4 3 2" xfId="13708" xr:uid="{00000000-0005-0000-0000-000059400000}"/>
    <cellStyle name="TotalRowCreditCol 4 4" xfId="9791" xr:uid="{00000000-0005-0000-0000-00005A400000}"/>
    <cellStyle name="TotalRowCreditCol 4 4 2" xfId="15378" xr:uid="{00000000-0005-0000-0000-00005B400000}"/>
    <cellStyle name="TotalRowCreditCol 4 5" xfId="11670" xr:uid="{00000000-0005-0000-0000-00005C400000}"/>
    <cellStyle name="TotalRowCreditCol 5" xfId="5826" xr:uid="{00000000-0005-0000-0000-00005D400000}"/>
    <cellStyle name="TotalRowCreditCol 5 2" xfId="6733" xr:uid="{00000000-0005-0000-0000-00005E400000}"/>
    <cellStyle name="TotalRowCreditCol 5 2 2" xfId="8978" xr:uid="{00000000-0005-0000-0000-00005F400000}"/>
    <cellStyle name="TotalRowCreditCol 5 2 2 2" xfId="14565" xr:uid="{00000000-0005-0000-0000-000060400000}"/>
    <cellStyle name="TotalRowCreditCol 5 2 3" xfId="10648" xr:uid="{00000000-0005-0000-0000-000061400000}"/>
    <cellStyle name="TotalRowCreditCol 5 2 3 2" xfId="16235" xr:uid="{00000000-0005-0000-0000-000062400000}"/>
    <cellStyle name="TotalRowCreditCol 5 2 4" xfId="12527" xr:uid="{00000000-0005-0000-0000-000063400000}"/>
    <cellStyle name="TotalRowCreditCol 5 3" xfId="8085" xr:uid="{00000000-0005-0000-0000-000064400000}"/>
    <cellStyle name="TotalRowCreditCol 5 3 2" xfId="13672" xr:uid="{00000000-0005-0000-0000-000065400000}"/>
    <cellStyle name="TotalRowCreditCol 5 4" xfId="9755" xr:uid="{00000000-0005-0000-0000-000066400000}"/>
    <cellStyle name="TotalRowCreditCol 5 4 2" xfId="15342" xr:uid="{00000000-0005-0000-0000-000067400000}"/>
    <cellStyle name="TotalRowCreditCol 5 5" xfId="11634" xr:uid="{00000000-0005-0000-0000-000068400000}"/>
    <cellStyle name="TotalRowCreditCol 6" xfId="5637" xr:uid="{00000000-0005-0000-0000-000069400000}"/>
    <cellStyle name="TotalRowCreditCol 6 2" xfId="6551" xr:uid="{00000000-0005-0000-0000-00006A400000}"/>
    <cellStyle name="TotalRowCreditCol 6 2 2" xfId="8796" xr:uid="{00000000-0005-0000-0000-00006B400000}"/>
    <cellStyle name="TotalRowCreditCol 6 2 2 2" xfId="14383" xr:uid="{00000000-0005-0000-0000-00006C400000}"/>
    <cellStyle name="TotalRowCreditCol 6 2 3" xfId="10466" xr:uid="{00000000-0005-0000-0000-00006D400000}"/>
    <cellStyle name="TotalRowCreditCol 6 2 3 2" xfId="16053" xr:uid="{00000000-0005-0000-0000-00006E400000}"/>
    <cellStyle name="TotalRowCreditCol 6 2 4" xfId="12345" xr:uid="{00000000-0005-0000-0000-00006F400000}"/>
    <cellStyle name="TotalRowCreditCol 6 3" xfId="7903" xr:uid="{00000000-0005-0000-0000-000070400000}"/>
    <cellStyle name="TotalRowCreditCol 6 3 2" xfId="13490" xr:uid="{00000000-0005-0000-0000-000071400000}"/>
    <cellStyle name="TotalRowCreditCol 6 4" xfId="9573" xr:uid="{00000000-0005-0000-0000-000072400000}"/>
    <cellStyle name="TotalRowCreditCol 6 4 2" xfId="15160" xr:uid="{00000000-0005-0000-0000-000073400000}"/>
    <cellStyle name="TotalRowCreditCol 6 5" xfId="11454" xr:uid="{00000000-0005-0000-0000-000074400000}"/>
    <cellStyle name="TotalRowCreditCol 7" xfId="11157" xr:uid="{00000000-0005-0000-0000-000075400000}"/>
    <cellStyle name="TotalRowDebitCol" xfId="2281" xr:uid="{00000000-0005-0000-0000-000076400000}"/>
    <cellStyle name="TotalRowDebitCol 2" xfId="5817" xr:uid="{00000000-0005-0000-0000-000077400000}"/>
    <cellStyle name="TotalRowDebitCol 2 2" xfId="6724" xr:uid="{00000000-0005-0000-0000-000078400000}"/>
    <cellStyle name="TotalRowDebitCol 2 2 2" xfId="8969" xr:uid="{00000000-0005-0000-0000-000079400000}"/>
    <cellStyle name="TotalRowDebitCol 2 2 2 2" xfId="14556" xr:uid="{00000000-0005-0000-0000-00007A400000}"/>
    <cellStyle name="TotalRowDebitCol 2 2 3" xfId="10639" xr:uid="{00000000-0005-0000-0000-00007B400000}"/>
    <cellStyle name="TotalRowDebitCol 2 2 3 2" xfId="16226" xr:uid="{00000000-0005-0000-0000-00007C400000}"/>
    <cellStyle name="TotalRowDebitCol 2 2 4" xfId="12518" xr:uid="{00000000-0005-0000-0000-00007D400000}"/>
    <cellStyle name="TotalRowDebitCol 2 3" xfId="8076" xr:uid="{00000000-0005-0000-0000-00007E400000}"/>
    <cellStyle name="TotalRowDebitCol 2 3 2" xfId="13663" xr:uid="{00000000-0005-0000-0000-00007F400000}"/>
    <cellStyle name="TotalRowDebitCol 2 4" xfId="9746" xr:uid="{00000000-0005-0000-0000-000080400000}"/>
    <cellStyle name="TotalRowDebitCol 2 4 2" xfId="15333" xr:uid="{00000000-0005-0000-0000-000081400000}"/>
    <cellStyle name="TotalRowDebitCol 2 5" xfId="11625" xr:uid="{00000000-0005-0000-0000-000082400000}"/>
    <cellStyle name="TotalRowDebitCol 3" xfId="6015" xr:uid="{00000000-0005-0000-0000-000083400000}"/>
    <cellStyle name="TotalRowDebitCol 3 2" xfId="6915" xr:uid="{00000000-0005-0000-0000-000084400000}"/>
    <cellStyle name="TotalRowDebitCol 3 2 2" xfId="9160" xr:uid="{00000000-0005-0000-0000-000085400000}"/>
    <cellStyle name="TotalRowDebitCol 3 2 2 2" xfId="14747" xr:uid="{00000000-0005-0000-0000-000086400000}"/>
    <cellStyle name="TotalRowDebitCol 3 2 3" xfId="10830" xr:uid="{00000000-0005-0000-0000-000087400000}"/>
    <cellStyle name="TotalRowDebitCol 3 2 3 2" xfId="16417" xr:uid="{00000000-0005-0000-0000-000088400000}"/>
    <cellStyle name="TotalRowDebitCol 3 2 4" xfId="12709" xr:uid="{00000000-0005-0000-0000-000089400000}"/>
    <cellStyle name="TotalRowDebitCol 3 3" xfId="8267" xr:uid="{00000000-0005-0000-0000-00008A400000}"/>
    <cellStyle name="TotalRowDebitCol 3 3 2" xfId="13854" xr:uid="{00000000-0005-0000-0000-00008B400000}"/>
    <cellStyle name="TotalRowDebitCol 3 4" xfId="9937" xr:uid="{00000000-0005-0000-0000-00008C400000}"/>
    <cellStyle name="TotalRowDebitCol 3 4 2" xfId="15524" xr:uid="{00000000-0005-0000-0000-00008D400000}"/>
    <cellStyle name="TotalRowDebitCol 3 5" xfId="11816" xr:uid="{00000000-0005-0000-0000-00008E400000}"/>
    <cellStyle name="TotalRowDebitCol 4" xfId="5906" xr:uid="{00000000-0005-0000-0000-00008F400000}"/>
    <cellStyle name="TotalRowDebitCol 4 2" xfId="6809" xr:uid="{00000000-0005-0000-0000-000090400000}"/>
    <cellStyle name="TotalRowDebitCol 4 2 2" xfId="9054" xr:uid="{00000000-0005-0000-0000-000091400000}"/>
    <cellStyle name="TotalRowDebitCol 4 2 2 2" xfId="14641" xr:uid="{00000000-0005-0000-0000-000092400000}"/>
    <cellStyle name="TotalRowDebitCol 4 2 3" xfId="10724" xr:uid="{00000000-0005-0000-0000-000093400000}"/>
    <cellStyle name="TotalRowDebitCol 4 2 3 2" xfId="16311" xr:uid="{00000000-0005-0000-0000-000094400000}"/>
    <cellStyle name="TotalRowDebitCol 4 2 4" xfId="12603" xr:uid="{00000000-0005-0000-0000-000095400000}"/>
    <cellStyle name="TotalRowDebitCol 4 3" xfId="8161" xr:uid="{00000000-0005-0000-0000-000096400000}"/>
    <cellStyle name="TotalRowDebitCol 4 3 2" xfId="13748" xr:uid="{00000000-0005-0000-0000-000097400000}"/>
    <cellStyle name="TotalRowDebitCol 4 4" xfId="9831" xr:uid="{00000000-0005-0000-0000-000098400000}"/>
    <cellStyle name="TotalRowDebitCol 4 4 2" xfId="15418" xr:uid="{00000000-0005-0000-0000-000099400000}"/>
    <cellStyle name="TotalRowDebitCol 4 5" xfId="11710" xr:uid="{00000000-0005-0000-0000-00009A400000}"/>
    <cellStyle name="TotalRowDebitCol 5" xfId="5799" xr:uid="{00000000-0005-0000-0000-00009B400000}"/>
    <cellStyle name="TotalRowDebitCol 5 2" xfId="6706" xr:uid="{00000000-0005-0000-0000-00009C400000}"/>
    <cellStyle name="TotalRowDebitCol 5 2 2" xfId="8951" xr:uid="{00000000-0005-0000-0000-00009D400000}"/>
    <cellStyle name="TotalRowDebitCol 5 2 2 2" xfId="14538" xr:uid="{00000000-0005-0000-0000-00009E400000}"/>
    <cellStyle name="TotalRowDebitCol 5 2 3" xfId="10621" xr:uid="{00000000-0005-0000-0000-00009F400000}"/>
    <cellStyle name="TotalRowDebitCol 5 2 3 2" xfId="16208" xr:uid="{00000000-0005-0000-0000-0000A0400000}"/>
    <cellStyle name="TotalRowDebitCol 5 2 4" xfId="12500" xr:uid="{00000000-0005-0000-0000-0000A1400000}"/>
    <cellStyle name="TotalRowDebitCol 5 3" xfId="8058" xr:uid="{00000000-0005-0000-0000-0000A2400000}"/>
    <cellStyle name="TotalRowDebitCol 5 3 2" xfId="13645" xr:uid="{00000000-0005-0000-0000-0000A3400000}"/>
    <cellStyle name="TotalRowDebitCol 5 4" xfId="9728" xr:uid="{00000000-0005-0000-0000-0000A4400000}"/>
    <cellStyle name="TotalRowDebitCol 5 4 2" xfId="15315" xr:uid="{00000000-0005-0000-0000-0000A5400000}"/>
    <cellStyle name="TotalRowDebitCol 5 5" xfId="11607" xr:uid="{00000000-0005-0000-0000-0000A6400000}"/>
    <cellStyle name="TotalRowDebitCol 6" xfId="5581" xr:uid="{00000000-0005-0000-0000-0000A7400000}"/>
    <cellStyle name="TotalRowDebitCol 6 2" xfId="6496" xr:uid="{00000000-0005-0000-0000-0000A8400000}"/>
    <cellStyle name="TotalRowDebitCol 6 2 2" xfId="8741" xr:uid="{00000000-0005-0000-0000-0000A9400000}"/>
    <cellStyle name="TotalRowDebitCol 6 2 2 2" xfId="14328" xr:uid="{00000000-0005-0000-0000-0000AA400000}"/>
    <cellStyle name="TotalRowDebitCol 6 2 3" xfId="10411" xr:uid="{00000000-0005-0000-0000-0000AB400000}"/>
    <cellStyle name="TotalRowDebitCol 6 2 3 2" xfId="15998" xr:uid="{00000000-0005-0000-0000-0000AC400000}"/>
    <cellStyle name="TotalRowDebitCol 6 2 4" xfId="12290" xr:uid="{00000000-0005-0000-0000-0000AD400000}"/>
    <cellStyle name="TotalRowDebitCol 6 3" xfId="7848" xr:uid="{00000000-0005-0000-0000-0000AE400000}"/>
    <cellStyle name="TotalRowDebitCol 6 3 2" xfId="13435" xr:uid="{00000000-0005-0000-0000-0000AF400000}"/>
    <cellStyle name="TotalRowDebitCol 6 4" xfId="9518" xr:uid="{00000000-0005-0000-0000-0000B0400000}"/>
    <cellStyle name="TotalRowDebitCol 6 4 2" xfId="15105" xr:uid="{00000000-0005-0000-0000-0000B1400000}"/>
    <cellStyle name="TotalRowDebitCol 6 5" xfId="11399" xr:uid="{00000000-0005-0000-0000-0000B2400000}"/>
    <cellStyle name="TotalRowDebitCol 7" xfId="11158" xr:uid="{00000000-0005-0000-0000-0000B3400000}"/>
    <cellStyle name="TransactionRowAcctDescCol" xfId="2282" xr:uid="{00000000-0005-0000-0000-0000B4400000}"/>
    <cellStyle name="TransactionRowAcctNumCol" xfId="2283" xr:uid="{00000000-0005-0000-0000-0000B5400000}"/>
    <cellStyle name="TransactionRowCreditCol" xfId="2284" xr:uid="{00000000-0005-0000-0000-0000B6400000}"/>
    <cellStyle name="TransactionRowDateCol" xfId="2285" xr:uid="{00000000-0005-0000-0000-0000B7400000}"/>
    <cellStyle name="TransactionRowDebitCol" xfId="2286" xr:uid="{00000000-0005-0000-0000-0000B8400000}"/>
    <cellStyle name="TransactionRowRefCol" xfId="2287" xr:uid="{00000000-0005-0000-0000-0000B9400000}"/>
    <cellStyle name="TransactionRowTransactionCol" xfId="2288" xr:uid="{00000000-0005-0000-0000-0000BA400000}"/>
    <cellStyle name="UnclassifiedTotalRowBalanceCol" xfId="2289" xr:uid="{00000000-0005-0000-0000-0000BB400000}"/>
    <cellStyle name="UnclassifiedTotalRowBalanceCol 2" xfId="5818" xr:uid="{00000000-0005-0000-0000-0000BC400000}"/>
    <cellStyle name="UnclassifiedTotalRowBalanceCol 2 2" xfId="6725" xr:uid="{00000000-0005-0000-0000-0000BD400000}"/>
    <cellStyle name="UnclassifiedTotalRowBalanceCol 2 2 2" xfId="8970" xr:uid="{00000000-0005-0000-0000-0000BE400000}"/>
    <cellStyle name="UnclassifiedTotalRowBalanceCol 2 2 2 2" xfId="14557" xr:uid="{00000000-0005-0000-0000-0000BF400000}"/>
    <cellStyle name="UnclassifiedTotalRowBalanceCol 2 2 3" xfId="10640" xr:uid="{00000000-0005-0000-0000-0000C0400000}"/>
    <cellStyle name="UnclassifiedTotalRowBalanceCol 2 2 3 2" xfId="16227" xr:uid="{00000000-0005-0000-0000-0000C1400000}"/>
    <cellStyle name="UnclassifiedTotalRowBalanceCol 2 2 4" xfId="12519" xr:uid="{00000000-0005-0000-0000-0000C2400000}"/>
    <cellStyle name="UnclassifiedTotalRowBalanceCol 2 3" xfId="8077" xr:uid="{00000000-0005-0000-0000-0000C3400000}"/>
    <cellStyle name="UnclassifiedTotalRowBalanceCol 2 3 2" xfId="13664" xr:uid="{00000000-0005-0000-0000-0000C4400000}"/>
    <cellStyle name="UnclassifiedTotalRowBalanceCol 2 4" xfId="9747" xr:uid="{00000000-0005-0000-0000-0000C5400000}"/>
    <cellStyle name="UnclassifiedTotalRowBalanceCol 2 4 2" xfId="15334" xr:uid="{00000000-0005-0000-0000-0000C6400000}"/>
    <cellStyle name="UnclassifiedTotalRowBalanceCol 2 5" xfId="11626" xr:uid="{00000000-0005-0000-0000-0000C7400000}"/>
    <cellStyle name="UnclassifiedTotalRowBalanceCol 3" xfId="5459" xr:uid="{00000000-0005-0000-0000-0000C8400000}"/>
    <cellStyle name="UnclassifiedTotalRowBalanceCol 3 2" xfId="6379" xr:uid="{00000000-0005-0000-0000-0000C9400000}"/>
    <cellStyle name="UnclassifiedTotalRowBalanceCol 3 2 2" xfId="8624" xr:uid="{00000000-0005-0000-0000-0000CA400000}"/>
    <cellStyle name="UnclassifiedTotalRowBalanceCol 3 2 2 2" xfId="14211" xr:uid="{00000000-0005-0000-0000-0000CB400000}"/>
    <cellStyle name="UnclassifiedTotalRowBalanceCol 3 2 3" xfId="10294" xr:uid="{00000000-0005-0000-0000-0000CC400000}"/>
    <cellStyle name="UnclassifiedTotalRowBalanceCol 3 2 3 2" xfId="15881" xr:uid="{00000000-0005-0000-0000-0000CD400000}"/>
    <cellStyle name="UnclassifiedTotalRowBalanceCol 3 2 4" xfId="12173" xr:uid="{00000000-0005-0000-0000-0000CE400000}"/>
    <cellStyle name="UnclassifiedTotalRowBalanceCol 3 3" xfId="7731" xr:uid="{00000000-0005-0000-0000-0000CF400000}"/>
    <cellStyle name="UnclassifiedTotalRowBalanceCol 3 3 2" xfId="13318" xr:uid="{00000000-0005-0000-0000-0000D0400000}"/>
    <cellStyle name="UnclassifiedTotalRowBalanceCol 3 4" xfId="7518" xr:uid="{00000000-0005-0000-0000-0000D1400000}"/>
    <cellStyle name="UnclassifiedTotalRowBalanceCol 3 4 2" xfId="13114" xr:uid="{00000000-0005-0000-0000-0000D2400000}"/>
    <cellStyle name="UnclassifiedTotalRowBalanceCol 3 5" xfId="11284" xr:uid="{00000000-0005-0000-0000-0000D3400000}"/>
    <cellStyle name="UnclassifiedTotalRowBalanceCol 4" xfId="5627" xr:uid="{00000000-0005-0000-0000-0000D4400000}"/>
    <cellStyle name="UnclassifiedTotalRowBalanceCol 4 2" xfId="6541" xr:uid="{00000000-0005-0000-0000-0000D5400000}"/>
    <cellStyle name="UnclassifiedTotalRowBalanceCol 4 2 2" xfId="8786" xr:uid="{00000000-0005-0000-0000-0000D6400000}"/>
    <cellStyle name="UnclassifiedTotalRowBalanceCol 4 2 2 2" xfId="14373" xr:uid="{00000000-0005-0000-0000-0000D7400000}"/>
    <cellStyle name="UnclassifiedTotalRowBalanceCol 4 2 3" xfId="10456" xr:uid="{00000000-0005-0000-0000-0000D8400000}"/>
    <cellStyle name="UnclassifiedTotalRowBalanceCol 4 2 3 2" xfId="16043" xr:uid="{00000000-0005-0000-0000-0000D9400000}"/>
    <cellStyle name="UnclassifiedTotalRowBalanceCol 4 2 4" xfId="12335" xr:uid="{00000000-0005-0000-0000-0000DA400000}"/>
    <cellStyle name="UnclassifiedTotalRowBalanceCol 4 3" xfId="7893" xr:uid="{00000000-0005-0000-0000-0000DB400000}"/>
    <cellStyle name="UnclassifiedTotalRowBalanceCol 4 3 2" xfId="13480" xr:uid="{00000000-0005-0000-0000-0000DC400000}"/>
    <cellStyle name="UnclassifiedTotalRowBalanceCol 4 4" xfId="9563" xr:uid="{00000000-0005-0000-0000-0000DD400000}"/>
    <cellStyle name="UnclassifiedTotalRowBalanceCol 4 4 2" xfId="15150" xr:uid="{00000000-0005-0000-0000-0000DE400000}"/>
    <cellStyle name="UnclassifiedTotalRowBalanceCol 4 5" xfId="11444" xr:uid="{00000000-0005-0000-0000-0000DF400000}"/>
    <cellStyle name="UnclassifiedTotalRowBalanceCol 5" xfId="6233" xr:uid="{00000000-0005-0000-0000-0000E0400000}"/>
    <cellStyle name="UnclassifiedTotalRowBalanceCol 5 2" xfId="7129" xr:uid="{00000000-0005-0000-0000-0000E1400000}"/>
    <cellStyle name="UnclassifiedTotalRowBalanceCol 5 2 2" xfId="9374" xr:uid="{00000000-0005-0000-0000-0000E2400000}"/>
    <cellStyle name="UnclassifiedTotalRowBalanceCol 5 2 2 2" xfId="14961" xr:uid="{00000000-0005-0000-0000-0000E3400000}"/>
    <cellStyle name="UnclassifiedTotalRowBalanceCol 5 2 3" xfId="11044" xr:uid="{00000000-0005-0000-0000-0000E4400000}"/>
    <cellStyle name="UnclassifiedTotalRowBalanceCol 5 2 3 2" xfId="16631" xr:uid="{00000000-0005-0000-0000-0000E5400000}"/>
    <cellStyle name="UnclassifiedTotalRowBalanceCol 5 2 4" xfId="12923" xr:uid="{00000000-0005-0000-0000-0000E6400000}"/>
    <cellStyle name="UnclassifiedTotalRowBalanceCol 5 3" xfId="8481" xr:uid="{00000000-0005-0000-0000-0000E7400000}"/>
    <cellStyle name="UnclassifiedTotalRowBalanceCol 5 3 2" xfId="14068" xr:uid="{00000000-0005-0000-0000-0000E8400000}"/>
    <cellStyle name="UnclassifiedTotalRowBalanceCol 5 4" xfId="10151" xr:uid="{00000000-0005-0000-0000-0000E9400000}"/>
    <cellStyle name="UnclassifiedTotalRowBalanceCol 5 4 2" xfId="15738" xr:uid="{00000000-0005-0000-0000-0000EA400000}"/>
    <cellStyle name="UnclassifiedTotalRowBalanceCol 5 5" xfId="12030" xr:uid="{00000000-0005-0000-0000-0000EB400000}"/>
    <cellStyle name="UnclassifiedTotalRowBalanceCol 6" xfId="5452" xr:uid="{00000000-0005-0000-0000-0000EC400000}"/>
    <cellStyle name="UnclassifiedTotalRowBalanceCol 6 2" xfId="6372" xr:uid="{00000000-0005-0000-0000-0000ED400000}"/>
    <cellStyle name="UnclassifiedTotalRowBalanceCol 6 2 2" xfId="8617" xr:uid="{00000000-0005-0000-0000-0000EE400000}"/>
    <cellStyle name="UnclassifiedTotalRowBalanceCol 6 2 2 2" xfId="14204" xr:uid="{00000000-0005-0000-0000-0000EF400000}"/>
    <cellStyle name="UnclassifiedTotalRowBalanceCol 6 2 3" xfId="10287" xr:uid="{00000000-0005-0000-0000-0000F0400000}"/>
    <cellStyle name="UnclassifiedTotalRowBalanceCol 6 2 3 2" xfId="15874" xr:uid="{00000000-0005-0000-0000-0000F1400000}"/>
    <cellStyle name="UnclassifiedTotalRowBalanceCol 6 2 4" xfId="12166" xr:uid="{00000000-0005-0000-0000-0000F2400000}"/>
    <cellStyle name="UnclassifiedTotalRowBalanceCol 6 3" xfId="7724" xr:uid="{00000000-0005-0000-0000-0000F3400000}"/>
    <cellStyle name="UnclassifiedTotalRowBalanceCol 6 3 2" xfId="13311" xr:uid="{00000000-0005-0000-0000-0000F4400000}"/>
    <cellStyle name="UnclassifiedTotalRowBalanceCol 6 4" xfId="7637" xr:uid="{00000000-0005-0000-0000-0000F5400000}"/>
    <cellStyle name="UnclassifiedTotalRowBalanceCol 6 4 2" xfId="13226" xr:uid="{00000000-0005-0000-0000-0000F6400000}"/>
    <cellStyle name="UnclassifiedTotalRowBalanceCol 6 5" xfId="11277" xr:uid="{00000000-0005-0000-0000-0000F7400000}"/>
    <cellStyle name="UnclassifiedTotalRowBalanceCol 7" xfId="11159" xr:uid="{00000000-0005-0000-0000-0000F8400000}"/>
    <cellStyle name="UnclassifiedTotalRowDescCol" xfId="2290" xr:uid="{00000000-0005-0000-0000-0000F9400000}"/>
    <cellStyle name="UnclassifiedTotalRowJERefCol" xfId="2291" xr:uid="{00000000-0005-0000-0000-0000FA400000}"/>
    <cellStyle name="UnclassifiedTotalRowJERefCol 2" xfId="4701" xr:uid="{00000000-0005-0000-0000-0000FB400000}"/>
    <cellStyle name="UnclassifiedTotalRowNameCol" xfId="2292" xr:uid="{00000000-0005-0000-0000-0000FC400000}"/>
    <cellStyle name="UnclassifiedTotalRowVarPectCol" xfId="2293" xr:uid="{00000000-0005-0000-0000-0000FD400000}"/>
    <cellStyle name="UnclassifiedTotalRowVarPectCol 2" xfId="5819" xr:uid="{00000000-0005-0000-0000-0000FE400000}"/>
    <cellStyle name="UnclassifiedTotalRowVarPectCol 2 2" xfId="6726" xr:uid="{00000000-0005-0000-0000-0000FF400000}"/>
    <cellStyle name="UnclassifiedTotalRowVarPectCol 2 2 2" xfId="8971" xr:uid="{00000000-0005-0000-0000-000000410000}"/>
    <cellStyle name="UnclassifiedTotalRowVarPectCol 2 2 2 2" xfId="14558" xr:uid="{00000000-0005-0000-0000-000001410000}"/>
    <cellStyle name="UnclassifiedTotalRowVarPectCol 2 2 3" xfId="10641" xr:uid="{00000000-0005-0000-0000-000002410000}"/>
    <cellStyle name="UnclassifiedTotalRowVarPectCol 2 2 3 2" xfId="16228" xr:uid="{00000000-0005-0000-0000-000003410000}"/>
    <cellStyle name="UnclassifiedTotalRowVarPectCol 2 2 4" xfId="12520" xr:uid="{00000000-0005-0000-0000-000004410000}"/>
    <cellStyle name="UnclassifiedTotalRowVarPectCol 2 3" xfId="8078" xr:uid="{00000000-0005-0000-0000-000005410000}"/>
    <cellStyle name="UnclassifiedTotalRowVarPectCol 2 3 2" xfId="13665" xr:uid="{00000000-0005-0000-0000-000006410000}"/>
    <cellStyle name="UnclassifiedTotalRowVarPectCol 2 4" xfId="9748" xr:uid="{00000000-0005-0000-0000-000007410000}"/>
    <cellStyle name="UnclassifiedTotalRowVarPectCol 2 4 2" xfId="15335" xr:uid="{00000000-0005-0000-0000-000008410000}"/>
    <cellStyle name="UnclassifiedTotalRowVarPectCol 2 5" xfId="11627" xr:uid="{00000000-0005-0000-0000-000009410000}"/>
    <cellStyle name="UnclassifiedTotalRowVarPectCol 3" xfId="5458" xr:uid="{00000000-0005-0000-0000-00000A410000}"/>
    <cellStyle name="UnclassifiedTotalRowVarPectCol 3 2" xfId="6378" xr:uid="{00000000-0005-0000-0000-00000B410000}"/>
    <cellStyle name="UnclassifiedTotalRowVarPectCol 3 2 2" xfId="8623" xr:uid="{00000000-0005-0000-0000-00000C410000}"/>
    <cellStyle name="UnclassifiedTotalRowVarPectCol 3 2 2 2" xfId="14210" xr:uid="{00000000-0005-0000-0000-00000D410000}"/>
    <cellStyle name="UnclassifiedTotalRowVarPectCol 3 2 3" xfId="10293" xr:uid="{00000000-0005-0000-0000-00000E410000}"/>
    <cellStyle name="UnclassifiedTotalRowVarPectCol 3 2 3 2" xfId="15880" xr:uid="{00000000-0005-0000-0000-00000F410000}"/>
    <cellStyle name="UnclassifiedTotalRowVarPectCol 3 2 4" xfId="12172" xr:uid="{00000000-0005-0000-0000-000010410000}"/>
    <cellStyle name="UnclassifiedTotalRowVarPectCol 3 3" xfId="7730" xr:uid="{00000000-0005-0000-0000-000011410000}"/>
    <cellStyle name="UnclassifiedTotalRowVarPectCol 3 3 2" xfId="13317" xr:uid="{00000000-0005-0000-0000-000012410000}"/>
    <cellStyle name="UnclassifiedTotalRowVarPectCol 3 4" xfId="7429" xr:uid="{00000000-0005-0000-0000-000013410000}"/>
    <cellStyle name="UnclassifiedTotalRowVarPectCol 3 4 2" xfId="13027" xr:uid="{00000000-0005-0000-0000-000014410000}"/>
    <cellStyle name="UnclassifiedTotalRowVarPectCol 3 5" xfId="11283" xr:uid="{00000000-0005-0000-0000-000015410000}"/>
    <cellStyle name="UnclassifiedTotalRowVarPectCol 4" xfId="5628" xr:uid="{00000000-0005-0000-0000-000016410000}"/>
    <cellStyle name="UnclassifiedTotalRowVarPectCol 4 2" xfId="6542" xr:uid="{00000000-0005-0000-0000-000017410000}"/>
    <cellStyle name="UnclassifiedTotalRowVarPectCol 4 2 2" xfId="8787" xr:uid="{00000000-0005-0000-0000-000018410000}"/>
    <cellStyle name="UnclassifiedTotalRowVarPectCol 4 2 2 2" xfId="14374" xr:uid="{00000000-0005-0000-0000-000019410000}"/>
    <cellStyle name="UnclassifiedTotalRowVarPectCol 4 2 3" xfId="10457" xr:uid="{00000000-0005-0000-0000-00001A410000}"/>
    <cellStyle name="UnclassifiedTotalRowVarPectCol 4 2 3 2" xfId="16044" xr:uid="{00000000-0005-0000-0000-00001B410000}"/>
    <cellStyle name="UnclassifiedTotalRowVarPectCol 4 2 4" xfId="12336" xr:uid="{00000000-0005-0000-0000-00001C410000}"/>
    <cellStyle name="UnclassifiedTotalRowVarPectCol 4 3" xfId="7894" xr:uid="{00000000-0005-0000-0000-00001D410000}"/>
    <cellStyle name="UnclassifiedTotalRowVarPectCol 4 3 2" xfId="13481" xr:uid="{00000000-0005-0000-0000-00001E410000}"/>
    <cellStyle name="UnclassifiedTotalRowVarPectCol 4 4" xfId="9564" xr:uid="{00000000-0005-0000-0000-00001F410000}"/>
    <cellStyle name="UnclassifiedTotalRowVarPectCol 4 4 2" xfId="15151" xr:uid="{00000000-0005-0000-0000-000020410000}"/>
    <cellStyle name="UnclassifiedTotalRowVarPectCol 4 5" xfId="11445" xr:uid="{00000000-0005-0000-0000-000021410000}"/>
    <cellStyle name="UnclassifiedTotalRowVarPectCol 5" xfId="6141" xr:uid="{00000000-0005-0000-0000-000022410000}"/>
    <cellStyle name="UnclassifiedTotalRowVarPectCol 5 2" xfId="7039" xr:uid="{00000000-0005-0000-0000-000023410000}"/>
    <cellStyle name="UnclassifiedTotalRowVarPectCol 5 2 2" xfId="9284" xr:uid="{00000000-0005-0000-0000-000024410000}"/>
    <cellStyle name="UnclassifiedTotalRowVarPectCol 5 2 2 2" xfId="14871" xr:uid="{00000000-0005-0000-0000-000025410000}"/>
    <cellStyle name="UnclassifiedTotalRowVarPectCol 5 2 3" xfId="10954" xr:uid="{00000000-0005-0000-0000-000026410000}"/>
    <cellStyle name="UnclassifiedTotalRowVarPectCol 5 2 3 2" xfId="16541" xr:uid="{00000000-0005-0000-0000-000027410000}"/>
    <cellStyle name="UnclassifiedTotalRowVarPectCol 5 2 4" xfId="12833" xr:uid="{00000000-0005-0000-0000-000028410000}"/>
    <cellStyle name="UnclassifiedTotalRowVarPectCol 5 3" xfId="8391" xr:uid="{00000000-0005-0000-0000-000029410000}"/>
    <cellStyle name="UnclassifiedTotalRowVarPectCol 5 3 2" xfId="13978" xr:uid="{00000000-0005-0000-0000-00002A410000}"/>
    <cellStyle name="UnclassifiedTotalRowVarPectCol 5 4" xfId="10061" xr:uid="{00000000-0005-0000-0000-00002B410000}"/>
    <cellStyle name="UnclassifiedTotalRowVarPectCol 5 4 2" xfId="15648" xr:uid="{00000000-0005-0000-0000-00002C410000}"/>
    <cellStyle name="UnclassifiedTotalRowVarPectCol 5 5" xfId="11940" xr:uid="{00000000-0005-0000-0000-00002D410000}"/>
    <cellStyle name="UnclassifiedTotalRowVarPectCol 6" xfId="5969" xr:uid="{00000000-0005-0000-0000-00002E410000}"/>
    <cellStyle name="UnclassifiedTotalRowVarPectCol 6 2" xfId="6871" xr:uid="{00000000-0005-0000-0000-00002F410000}"/>
    <cellStyle name="UnclassifiedTotalRowVarPectCol 6 2 2" xfId="9116" xr:uid="{00000000-0005-0000-0000-000030410000}"/>
    <cellStyle name="UnclassifiedTotalRowVarPectCol 6 2 2 2" xfId="14703" xr:uid="{00000000-0005-0000-0000-000031410000}"/>
    <cellStyle name="UnclassifiedTotalRowVarPectCol 6 2 3" xfId="10786" xr:uid="{00000000-0005-0000-0000-000032410000}"/>
    <cellStyle name="UnclassifiedTotalRowVarPectCol 6 2 3 2" xfId="16373" xr:uid="{00000000-0005-0000-0000-000033410000}"/>
    <cellStyle name="UnclassifiedTotalRowVarPectCol 6 2 4" xfId="12665" xr:uid="{00000000-0005-0000-0000-000034410000}"/>
    <cellStyle name="UnclassifiedTotalRowVarPectCol 6 3" xfId="8223" xr:uid="{00000000-0005-0000-0000-000035410000}"/>
    <cellStyle name="UnclassifiedTotalRowVarPectCol 6 3 2" xfId="13810" xr:uid="{00000000-0005-0000-0000-000036410000}"/>
    <cellStyle name="UnclassifiedTotalRowVarPectCol 6 4" xfId="9893" xr:uid="{00000000-0005-0000-0000-000037410000}"/>
    <cellStyle name="UnclassifiedTotalRowVarPectCol 6 4 2" xfId="15480" xr:uid="{00000000-0005-0000-0000-000038410000}"/>
    <cellStyle name="UnclassifiedTotalRowVarPectCol 6 5" xfId="11772" xr:uid="{00000000-0005-0000-0000-000039410000}"/>
    <cellStyle name="UnclassifiedTotalRowVarPectCol 7" xfId="11160" xr:uid="{00000000-0005-0000-0000-00003A410000}"/>
    <cellStyle name="UnclassifiedTotalRowWPRefCol" xfId="2294" xr:uid="{00000000-0005-0000-0000-00003B410000}"/>
    <cellStyle name="Warning Text" xfId="14" builtinId="11" customBuiltin="1"/>
    <cellStyle name="Warning Text 10" xfId="2474" xr:uid="{00000000-0005-0000-0000-00003D410000}"/>
    <cellStyle name="Warning Text 11" xfId="2492" xr:uid="{00000000-0005-0000-0000-00003E410000}"/>
    <cellStyle name="Warning Text 12" xfId="2514" xr:uid="{00000000-0005-0000-0000-00003F410000}"/>
    <cellStyle name="Warning Text 13" xfId="2535" xr:uid="{00000000-0005-0000-0000-000040410000}"/>
    <cellStyle name="Warning Text 14" xfId="3470" xr:uid="{00000000-0005-0000-0000-000041410000}"/>
    <cellStyle name="Warning Text 2" xfId="270" xr:uid="{00000000-0005-0000-0000-000042410000}"/>
    <cellStyle name="Warning Text 2 2" xfId="1658" xr:uid="{00000000-0005-0000-0000-000043410000}"/>
    <cellStyle name="Warning Text 2 2 2" xfId="3815" xr:uid="{00000000-0005-0000-0000-000044410000}"/>
    <cellStyle name="Warning Text 3" xfId="1659" xr:uid="{00000000-0005-0000-0000-000045410000}"/>
    <cellStyle name="Warning Text 3 2" xfId="3472" xr:uid="{00000000-0005-0000-0000-000046410000}"/>
    <cellStyle name="Warning Text 3 2 2" xfId="3816" xr:uid="{00000000-0005-0000-0000-000047410000}"/>
    <cellStyle name="Warning Text 3 3" xfId="3471" xr:uid="{00000000-0005-0000-0000-000048410000}"/>
    <cellStyle name="Warning Text 3 3 2" xfId="3817" xr:uid="{00000000-0005-0000-0000-000049410000}"/>
    <cellStyle name="Warning Text 3 4" xfId="3818" xr:uid="{00000000-0005-0000-0000-00004A410000}"/>
    <cellStyle name="Warning Text 3 5" xfId="2330" xr:uid="{00000000-0005-0000-0000-00004B410000}"/>
    <cellStyle name="Warning Text 4" xfId="1657" xr:uid="{00000000-0005-0000-0000-00004C410000}"/>
    <cellStyle name="Warning Text 4 2" xfId="3819" xr:uid="{00000000-0005-0000-0000-00004D410000}"/>
    <cellStyle name="Warning Text 4 3" xfId="2337" xr:uid="{00000000-0005-0000-0000-00004E410000}"/>
    <cellStyle name="Warning Text 5" xfId="2354" xr:uid="{00000000-0005-0000-0000-00004F410000}"/>
    <cellStyle name="Warning Text 5 2" xfId="3820" xr:uid="{00000000-0005-0000-0000-000050410000}"/>
    <cellStyle name="Warning Text 6" xfId="2379" xr:uid="{00000000-0005-0000-0000-000051410000}"/>
    <cellStyle name="Warning Text 7" xfId="2409" xr:uid="{00000000-0005-0000-0000-000052410000}"/>
    <cellStyle name="Warning Text 8" xfId="2431" xr:uid="{00000000-0005-0000-0000-000053410000}"/>
    <cellStyle name="Warning Text 9" xfId="2453" xr:uid="{00000000-0005-0000-0000-0000544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6"/>
  <sheetViews>
    <sheetView topLeftCell="A34" zoomScaleNormal="100" workbookViewId="0">
      <selection activeCell="L52" sqref="L52"/>
    </sheetView>
  </sheetViews>
  <sheetFormatPr defaultColWidth="9.140625" defaultRowHeight="14.25"/>
  <cols>
    <col min="1" max="1" width="54.140625" style="87" customWidth="1"/>
    <col min="2" max="2" width="14.140625" style="87" customWidth="1"/>
    <col min="3" max="3" width="1.7109375" style="87" customWidth="1"/>
    <col min="4" max="4" width="14.28515625" style="87" customWidth="1"/>
    <col min="5" max="5" width="1.7109375" style="87" customWidth="1"/>
    <col min="6" max="6" width="12.7109375" style="87" customWidth="1"/>
    <col min="7" max="7" width="3.7109375" style="87" customWidth="1"/>
    <col min="8" max="16384" width="9.140625" style="87"/>
  </cols>
  <sheetData>
    <row r="1" spans="1:12" ht="18" customHeight="1">
      <c r="A1" s="136" t="s">
        <v>0</v>
      </c>
      <c r="B1" s="136"/>
      <c r="C1" s="136"/>
      <c r="D1" s="136"/>
      <c r="E1" s="136"/>
      <c r="F1" s="136"/>
      <c r="G1" s="136"/>
    </row>
    <row r="2" spans="1:12" ht="15.75">
      <c r="A2" s="136" t="s">
        <v>39</v>
      </c>
      <c r="B2" s="136"/>
      <c r="C2" s="136"/>
      <c r="D2" s="136"/>
      <c r="E2" s="136"/>
      <c r="F2" s="136"/>
      <c r="G2" s="136"/>
    </row>
    <row r="4" spans="1:12" ht="58.5" customHeight="1">
      <c r="A4" s="139" t="s">
        <v>70</v>
      </c>
      <c r="B4" s="139"/>
      <c r="C4" s="139"/>
      <c r="D4" s="139"/>
      <c r="E4" s="139"/>
      <c r="F4" s="139"/>
      <c r="G4" s="139"/>
      <c r="L4" s="87" t="s">
        <v>216</v>
      </c>
    </row>
    <row r="6" spans="1:12" ht="15">
      <c r="A6" s="140" t="s">
        <v>37</v>
      </c>
      <c r="B6" s="140"/>
      <c r="C6" s="140"/>
      <c r="D6" s="140"/>
      <c r="E6" s="140"/>
      <c r="F6" s="140"/>
      <c r="G6" s="140"/>
    </row>
    <row r="7" spans="1:12" ht="15">
      <c r="A7" s="140" t="s">
        <v>38</v>
      </c>
      <c r="B7" s="140"/>
      <c r="C7" s="140"/>
      <c r="D7" s="140"/>
      <c r="E7" s="140"/>
      <c r="F7" s="140"/>
      <c r="G7" s="140"/>
    </row>
    <row r="8" spans="1:12">
      <c r="B8" s="88"/>
      <c r="C8" s="88"/>
      <c r="D8" s="88"/>
      <c r="E8" s="88"/>
      <c r="F8" s="89"/>
    </row>
    <row r="9" spans="1:12" ht="15">
      <c r="B9" s="90"/>
      <c r="C9" s="90"/>
      <c r="D9" s="90"/>
      <c r="E9" s="90"/>
      <c r="F9" s="137" t="s">
        <v>40</v>
      </c>
      <c r="G9" s="137"/>
    </row>
    <row r="10" spans="1:12" ht="15">
      <c r="B10" s="91" t="s">
        <v>1</v>
      </c>
      <c r="C10" s="91"/>
      <c r="D10" s="118" t="s">
        <v>1</v>
      </c>
      <c r="E10" s="91"/>
      <c r="F10" s="138" t="s">
        <v>41</v>
      </c>
      <c r="G10" s="138"/>
    </row>
    <row r="11" spans="1:12" ht="15.75" thickBot="1">
      <c r="B11" s="92">
        <v>2019</v>
      </c>
      <c r="C11" s="93"/>
      <c r="D11" s="92">
        <v>2018</v>
      </c>
      <c r="E11" s="91"/>
      <c r="F11" s="135" t="s">
        <v>42</v>
      </c>
      <c r="G11" s="135"/>
    </row>
    <row r="12" spans="1:12" ht="15">
      <c r="A12" s="94" t="s">
        <v>2</v>
      </c>
      <c r="B12" s="95"/>
      <c r="C12" s="95"/>
      <c r="D12" s="95"/>
      <c r="E12" s="95"/>
      <c r="F12" s="96"/>
    </row>
    <row r="13" spans="1:12">
      <c r="A13" s="97" t="s">
        <v>3</v>
      </c>
      <c r="B13" s="89">
        <f>46925471+1595318</f>
        <v>48520789</v>
      </c>
      <c r="C13" s="95"/>
      <c r="D13" s="89">
        <f>44378923+2086603</f>
        <v>46465526</v>
      </c>
      <c r="E13" s="95"/>
      <c r="F13" s="98">
        <f>(B13-D13)/D13*100</f>
        <v>4.4231996857196876</v>
      </c>
      <c r="G13" s="99" t="s">
        <v>46</v>
      </c>
    </row>
    <row r="14" spans="1:12">
      <c r="A14" s="97" t="s">
        <v>73</v>
      </c>
      <c r="B14" s="100">
        <v>5999001</v>
      </c>
      <c r="C14" s="95"/>
      <c r="D14" s="100">
        <v>5879239</v>
      </c>
      <c r="E14" s="95"/>
      <c r="F14" s="98">
        <f>(B14-D14)/D14*100</f>
        <v>2.0370323438118438</v>
      </c>
      <c r="G14" s="99" t="s">
        <v>46</v>
      </c>
    </row>
    <row r="15" spans="1:12">
      <c r="A15" s="97" t="s">
        <v>4</v>
      </c>
      <c r="B15" s="100">
        <v>1022167</v>
      </c>
      <c r="C15" s="101"/>
      <c r="D15" s="100">
        <v>1030126</v>
      </c>
      <c r="E15" s="101"/>
      <c r="F15" s="98">
        <f t="shared" ref="F15:F27" si="0">(B15-D15)/D15*100</f>
        <v>-0.77262393144139652</v>
      </c>
      <c r="G15" s="99" t="s">
        <v>46</v>
      </c>
    </row>
    <row r="16" spans="1:12">
      <c r="A16" s="97" t="s">
        <v>5</v>
      </c>
      <c r="B16" s="100">
        <v>3667960</v>
      </c>
      <c r="C16" s="101"/>
      <c r="D16" s="100">
        <v>3160661</v>
      </c>
      <c r="E16" s="101"/>
      <c r="F16" s="98">
        <f t="shared" si="0"/>
        <v>16.050408443044034</v>
      </c>
      <c r="G16" s="99" t="s">
        <v>46</v>
      </c>
    </row>
    <row r="17" spans="1:12">
      <c r="A17" s="97" t="s">
        <v>6</v>
      </c>
      <c r="B17" s="100">
        <v>564059</v>
      </c>
      <c r="C17" s="101"/>
      <c r="D17" s="100">
        <v>337928</v>
      </c>
      <c r="E17" s="101"/>
      <c r="F17" s="98">
        <f t="shared" si="0"/>
        <v>66.91691721313417</v>
      </c>
      <c r="G17" s="99" t="s">
        <v>46</v>
      </c>
    </row>
    <row r="18" spans="1:12">
      <c r="A18" s="97" t="s">
        <v>7</v>
      </c>
      <c r="B18" s="100">
        <v>19315761</v>
      </c>
      <c r="C18" s="101"/>
      <c r="D18" s="100">
        <v>7678051</v>
      </c>
      <c r="E18" s="101"/>
      <c r="F18" s="98">
        <f t="shared" si="0"/>
        <v>151.57114741748916</v>
      </c>
      <c r="G18" s="99" t="s">
        <v>46</v>
      </c>
    </row>
    <row r="19" spans="1:12">
      <c r="A19" s="97" t="s">
        <v>8</v>
      </c>
      <c r="B19" s="100">
        <v>428483</v>
      </c>
      <c r="C19" s="101"/>
      <c r="D19" s="100">
        <v>282458</v>
      </c>
      <c r="E19" s="101"/>
      <c r="F19" s="98">
        <f t="shared" si="0"/>
        <v>51.697951553859333</v>
      </c>
      <c r="G19" s="99" t="s">
        <v>46</v>
      </c>
    </row>
    <row r="20" spans="1:12">
      <c r="A20" s="97" t="s">
        <v>9</v>
      </c>
      <c r="B20" s="100">
        <v>248425</v>
      </c>
      <c r="C20" s="101"/>
      <c r="D20" s="100">
        <v>307967</v>
      </c>
      <c r="E20" s="101"/>
      <c r="F20" s="98">
        <f t="shared" si="0"/>
        <v>-19.333889669997109</v>
      </c>
      <c r="G20" s="99" t="s">
        <v>46</v>
      </c>
    </row>
    <row r="21" spans="1:12">
      <c r="A21" s="97" t="s">
        <v>10</v>
      </c>
      <c r="B21" s="100">
        <v>4215392</v>
      </c>
      <c r="C21" s="101"/>
      <c r="D21" s="100">
        <v>3896573</v>
      </c>
      <c r="E21" s="101"/>
      <c r="F21" s="98">
        <f t="shared" si="0"/>
        <v>8.1820358556095325</v>
      </c>
      <c r="G21" s="99" t="s">
        <v>46</v>
      </c>
    </row>
    <row r="22" spans="1:12">
      <c r="A22" s="97" t="s">
        <v>34</v>
      </c>
      <c r="B22" s="100">
        <v>14505</v>
      </c>
      <c r="C22" s="101"/>
      <c r="D22" s="100">
        <v>14065</v>
      </c>
      <c r="E22" s="101"/>
      <c r="F22" s="98">
        <f t="shared" si="0"/>
        <v>3.1283327408460715</v>
      </c>
      <c r="G22" s="99" t="s">
        <v>46</v>
      </c>
    </row>
    <row r="23" spans="1:12">
      <c r="A23" s="97" t="s">
        <v>11</v>
      </c>
      <c r="B23" s="100">
        <f>2540973+1954655</f>
        <v>4495628</v>
      </c>
      <c r="C23" s="101"/>
      <c r="D23" s="100">
        <v>2094184</v>
      </c>
      <c r="E23" s="101"/>
      <c r="F23" s="98">
        <f t="shared" si="0"/>
        <v>114.67206319979523</v>
      </c>
      <c r="G23" s="99" t="s">
        <v>46</v>
      </c>
    </row>
    <row r="24" spans="1:12" hidden="1">
      <c r="A24" s="97" t="s">
        <v>12</v>
      </c>
      <c r="B24" s="100">
        <v>0</v>
      </c>
      <c r="C24" s="101"/>
      <c r="D24" s="100">
        <v>0</v>
      </c>
      <c r="E24" s="101"/>
      <c r="F24" s="98" t="e">
        <f t="shared" si="0"/>
        <v>#DIV/0!</v>
      </c>
      <c r="G24" s="99" t="s">
        <v>46</v>
      </c>
    </row>
    <row r="25" spans="1:12">
      <c r="A25" s="97" t="s">
        <v>13</v>
      </c>
      <c r="B25" s="100">
        <v>0</v>
      </c>
      <c r="C25" s="101"/>
      <c r="D25" s="100">
        <v>30000</v>
      </c>
      <c r="E25" s="101"/>
      <c r="F25" s="98">
        <f t="shared" si="0"/>
        <v>-100</v>
      </c>
      <c r="G25" s="99" t="s">
        <v>46</v>
      </c>
    </row>
    <row r="26" spans="1:12">
      <c r="A26" s="97" t="s">
        <v>14</v>
      </c>
      <c r="B26" s="100">
        <v>338110</v>
      </c>
      <c r="C26" s="101"/>
      <c r="D26" s="100">
        <v>434575</v>
      </c>
      <c r="E26" s="101"/>
      <c r="F26" s="98">
        <f t="shared" si="0"/>
        <v>-22.197549329804982</v>
      </c>
      <c r="G26" s="99" t="s">
        <v>46</v>
      </c>
    </row>
    <row r="27" spans="1:12">
      <c r="A27" s="97" t="s">
        <v>15</v>
      </c>
      <c r="B27" s="100">
        <v>1487839</v>
      </c>
      <c r="C27" s="101"/>
      <c r="D27" s="100">
        <v>1587347</v>
      </c>
      <c r="E27" s="101"/>
      <c r="F27" s="98">
        <f t="shared" si="0"/>
        <v>-6.2688246489267945</v>
      </c>
      <c r="G27" s="102" t="s">
        <v>46</v>
      </c>
    </row>
    <row r="28" spans="1:12" ht="20.100000000000001" customHeight="1">
      <c r="A28" s="97" t="s">
        <v>16</v>
      </c>
      <c r="B28" s="103">
        <f>SUM(B13:B27)</f>
        <v>90318119</v>
      </c>
      <c r="C28" s="101"/>
      <c r="D28" s="103">
        <f>SUM(D13:D27)</f>
        <v>73198700</v>
      </c>
      <c r="E28" s="101"/>
      <c r="F28" s="104">
        <f t="shared" ref="F28:F29" si="1">(B28-D28)/D28*100</f>
        <v>23.38759977977751</v>
      </c>
      <c r="G28" s="105" t="s">
        <v>46</v>
      </c>
      <c r="L28" s="87" t="s">
        <v>217</v>
      </c>
    </row>
    <row r="29" spans="1:12">
      <c r="A29" s="97" t="s">
        <v>45</v>
      </c>
      <c r="B29" s="106">
        <f>B28/B51</f>
        <v>1086.089527291093</v>
      </c>
      <c r="C29" s="101"/>
      <c r="D29" s="106">
        <f>D28/D51</f>
        <v>881.21132593359494</v>
      </c>
      <c r="E29" s="101"/>
      <c r="F29" s="98">
        <f t="shared" si="1"/>
        <v>23.249610544944012</v>
      </c>
      <c r="G29" s="99" t="s">
        <v>46</v>
      </c>
    </row>
    <row r="30" spans="1:12">
      <c r="A30" s="97"/>
      <c r="B30" s="101"/>
      <c r="C30" s="101"/>
      <c r="D30" s="101"/>
      <c r="E30" s="101"/>
      <c r="F30" s="107"/>
    </row>
    <row r="31" spans="1:12" ht="15">
      <c r="A31" s="108" t="s">
        <v>17</v>
      </c>
      <c r="B31" s="101"/>
      <c r="C31" s="101"/>
      <c r="D31" s="101"/>
      <c r="E31" s="101"/>
      <c r="F31" s="107"/>
    </row>
    <row r="32" spans="1:12">
      <c r="A32" s="97" t="s">
        <v>18</v>
      </c>
      <c r="B32" s="101"/>
      <c r="C32" s="101"/>
      <c r="D32" s="101"/>
      <c r="E32" s="101"/>
      <c r="F32" s="107"/>
    </row>
    <row r="33" spans="1:12">
      <c r="A33" s="97" t="s">
        <v>62</v>
      </c>
      <c r="B33" s="89">
        <v>6068754</v>
      </c>
      <c r="C33" s="95"/>
      <c r="D33" s="89">
        <v>5841272</v>
      </c>
      <c r="E33" s="95"/>
      <c r="F33" s="98">
        <f t="shared" ref="F33:F37" si="2">(B33-D33)/D33*100</f>
        <v>3.8943914955509689</v>
      </c>
      <c r="G33" s="99" t="s">
        <v>46</v>
      </c>
    </row>
    <row r="34" spans="1:12">
      <c r="A34" s="97" t="s">
        <v>63</v>
      </c>
      <c r="B34" s="100">
        <v>18755251</v>
      </c>
      <c r="C34" s="101"/>
      <c r="D34" s="100">
        <v>4710679</v>
      </c>
      <c r="E34" s="101"/>
      <c r="F34" s="98">
        <f t="shared" si="2"/>
        <v>298.14326130054712</v>
      </c>
      <c r="G34" s="99" t="s">
        <v>46</v>
      </c>
    </row>
    <row r="35" spans="1:12">
      <c r="A35" s="97" t="s">
        <v>64</v>
      </c>
      <c r="B35" s="100">
        <v>31288531</v>
      </c>
      <c r="C35" s="101"/>
      <c r="D35" s="100">
        <v>29886138</v>
      </c>
      <c r="E35" s="101"/>
      <c r="F35" s="98">
        <f t="shared" si="2"/>
        <v>4.6924530697141265</v>
      </c>
      <c r="G35" s="99" t="s">
        <v>46</v>
      </c>
    </row>
    <row r="36" spans="1:12">
      <c r="A36" s="97" t="s">
        <v>65</v>
      </c>
      <c r="B36" s="100">
        <v>9466066</v>
      </c>
      <c r="C36" s="101"/>
      <c r="D36" s="100">
        <v>6702223</v>
      </c>
      <c r="E36" s="101"/>
      <c r="F36" s="98">
        <f t="shared" si="2"/>
        <v>41.237705758223804</v>
      </c>
      <c r="G36" s="99" t="s">
        <v>46</v>
      </c>
    </row>
    <row r="37" spans="1:12">
      <c r="A37" s="97" t="s">
        <v>66</v>
      </c>
      <c r="B37" s="100">
        <v>10838210</v>
      </c>
      <c r="C37" s="101"/>
      <c r="D37" s="100">
        <v>9453563</v>
      </c>
      <c r="E37" s="101"/>
      <c r="F37" s="98">
        <f t="shared" si="2"/>
        <v>14.646826810166708</v>
      </c>
      <c r="G37" s="99" t="s">
        <v>46</v>
      </c>
    </row>
    <row r="38" spans="1:12">
      <c r="A38" s="97" t="s">
        <v>19</v>
      </c>
      <c r="B38" s="100"/>
      <c r="C38" s="101"/>
      <c r="D38" s="100"/>
      <c r="E38" s="101"/>
      <c r="F38" s="107"/>
    </row>
    <row r="39" spans="1:12">
      <c r="A39" s="97" t="s">
        <v>20</v>
      </c>
      <c r="B39" s="100">
        <v>3770000</v>
      </c>
      <c r="C39" s="101"/>
      <c r="D39" s="100">
        <v>3865000</v>
      </c>
      <c r="E39" s="101"/>
      <c r="F39" s="98">
        <f t="shared" ref="F39:F41" si="3">(B39-D39)/D39*100</f>
        <v>-2.4579560155239331</v>
      </c>
      <c r="G39" s="99" t="s">
        <v>46</v>
      </c>
    </row>
    <row r="40" spans="1:12">
      <c r="A40" s="97" t="s">
        <v>21</v>
      </c>
      <c r="B40" s="100">
        <v>1453210</v>
      </c>
      <c r="C40" s="101"/>
      <c r="D40" s="100">
        <v>1451856</v>
      </c>
      <c r="E40" s="101"/>
      <c r="F40" s="98">
        <f t="shared" si="3"/>
        <v>9.3259937624668013E-2</v>
      </c>
      <c r="G40" s="99" t="s">
        <v>46</v>
      </c>
    </row>
    <row r="41" spans="1:12">
      <c r="A41" s="97" t="s">
        <v>43</v>
      </c>
      <c r="B41" s="100">
        <f>182218+24551+12167505+2570012</f>
        <v>14944286</v>
      </c>
      <c r="C41" s="101"/>
      <c r="D41" s="100">
        <v>8258462</v>
      </c>
      <c r="E41" s="101"/>
      <c r="F41" s="109">
        <f t="shared" si="3"/>
        <v>80.957253299706409</v>
      </c>
      <c r="G41" s="102" t="s">
        <v>46</v>
      </c>
    </row>
    <row r="42" spans="1:12" ht="20.100000000000001" customHeight="1">
      <c r="A42" s="97" t="s">
        <v>22</v>
      </c>
      <c r="B42" s="103">
        <f>SUM(B32:B41)</f>
        <v>96584308</v>
      </c>
      <c r="C42" s="101"/>
      <c r="D42" s="103">
        <f>SUM(D32:D41)</f>
        <v>70169193</v>
      </c>
      <c r="E42" s="101"/>
      <c r="F42" s="109">
        <f t="shared" ref="F42:F43" si="4">(B42-D42)/D42*100</f>
        <v>37.644889260732981</v>
      </c>
      <c r="G42" s="102" t="s">
        <v>46</v>
      </c>
      <c r="L42" s="87" t="s">
        <v>217</v>
      </c>
    </row>
    <row r="43" spans="1:12">
      <c r="A43" s="97" t="s">
        <v>45</v>
      </c>
      <c r="B43" s="106">
        <f>B42/B51</f>
        <v>1161.441431474645</v>
      </c>
      <c r="C43" s="101"/>
      <c r="D43" s="106">
        <f>D42/D51</f>
        <v>844.74024269857705</v>
      </c>
      <c r="E43" s="101"/>
      <c r="F43" s="98">
        <f t="shared" si="4"/>
        <v>37.490955534963696</v>
      </c>
      <c r="G43" s="99" t="s">
        <v>46</v>
      </c>
    </row>
    <row r="44" spans="1:12">
      <c r="B44" s="110"/>
    </row>
    <row r="45" spans="1:12">
      <c r="A45" s="87" t="s">
        <v>47</v>
      </c>
      <c r="B45" s="88">
        <v>70396164</v>
      </c>
      <c r="D45" s="88">
        <v>65735818</v>
      </c>
      <c r="F45" s="98">
        <f t="shared" ref="F45:F46" si="5">(B45-D45)/D45*100</f>
        <v>7.0895078844230701</v>
      </c>
      <c r="G45" s="99" t="s">
        <v>46</v>
      </c>
      <c r="L45" s="87" t="s">
        <v>218</v>
      </c>
    </row>
    <row r="46" spans="1:12">
      <c r="A46" s="87" t="s">
        <v>48</v>
      </c>
      <c r="B46" s="88">
        <f>B45/B51</f>
        <v>846.52489808679763</v>
      </c>
      <c r="C46" s="111"/>
      <c r="D46" s="88">
        <f>D45/D51</f>
        <v>791.3685262321527</v>
      </c>
      <c r="F46" s="98">
        <f t="shared" si="5"/>
        <v>6.9697454506125354</v>
      </c>
      <c r="G46" s="99" t="s">
        <v>46</v>
      </c>
    </row>
    <row r="47" spans="1:12">
      <c r="B47" s="110"/>
      <c r="D47" s="110"/>
    </row>
    <row r="48" spans="1:12">
      <c r="A48" s="87" t="s">
        <v>61</v>
      </c>
      <c r="B48" s="88">
        <v>21878246</v>
      </c>
      <c r="C48" s="89"/>
      <c r="D48" s="88">
        <v>19084566</v>
      </c>
      <c r="F48" s="98">
        <f>(B48-D48)/D48*100</f>
        <v>14.638425626236403</v>
      </c>
      <c r="G48" s="99" t="s">
        <v>46</v>
      </c>
      <c r="L48" s="87" t="s">
        <v>219</v>
      </c>
    </row>
    <row r="49" spans="1:12">
      <c r="A49" s="87" t="s">
        <v>48</v>
      </c>
      <c r="B49" s="88">
        <f>B48/B51</f>
        <v>263.0893348885869</v>
      </c>
      <c r="C49" s="100"/>
      <c r="D49" s="88">
        <f>D48/D51</f>
        <v>229.75183588953362</v>
      </c>
      <c r="F49" s="98">
        <f t="shared" ref="F49" si="6">(B49-D49)/D49*100</f>
        <v>14.510220939031884</v>
      </c>
      <c r="G49" s="99" t="s">
        <v>46</v>
      </c>
    </row>
    <row r="50" spans="1:12">
      <c r="B50" s="110"/>
    </row>
    <row r="51" spans="1:12">
      <c r="A51" s="97" t="s">
        <v>44</v>
      </c>
      <c r="B51" s="100">
        <v>83159</v>
      </c>
      <c r="C51" s="100"/>
      <c r="D51" s="100">
        <v>83066</v>
      </c>
      <c r="E51" s="100"/>
      <c r="L51" s="87" t="s">
        <v>346</v>
      </c>
    </row>
    <row r="56" spans="1:12">
      <c r="B56" s="87" t="s">
        <v>67</v>
      </c>
    </row>
  </sheetData>
  <mergeCells count="8">
    <mergeCell ref="F11:G11"/>
    <mergeCell ref="A1:G1"/>
    <mergeCell ref="F9:G9"/>
    <mergeCell ref="F10:G10"/>
    <mergeCell ref="A4:G4"/>
    <mergeCell ref="A2:G2"/>
    <mergeCell ref="A6:G6"/>
    <mergeCell ref="A7:G7"/>
  </mergeCells>
  <phoneticPr fontId="6" type="noConversion"/>
  <pageMargins left="0.75" right="0.5" top="0.5" bottom="0.5" header="0.5" footer="0.5"/>
  <pageSetup scale="8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1CA8-EAFC-4FDB-B509-314A80961ED4}">
  <sheetPr>
    <pageSetUpPr fitToPage="1"/>
  </sheetPr>
  <dimension ref="A1:M65"/>
  <sheetViews>
    <sheetView showGridLines="0" tabSelected="1" zoomScale="75" zoomScaleNormal="75" workbookViewId="0">
      <selection activeCell="P52" sqref="P52"/>
    </sheetView>
  </sheetViews>
  <sheetFormatPr defaultColWidth="9.140625" defaultRowHeight="14.25"/>
  <cols>
    <col min="1" max="1" width="47.140625" style="117" bestFit="1" customWidth="1"/>
    <col min="2" max="2" width="0.85546875" style="117" customWidth="1"/>
    <col min="3" max="3" width="15.7109375" style="117" customWidth="1"/>
    <col min="4" max="4" width="1.7109375" style="117" customWidth="1"/>
    <col min="5" max="5" width="15.7109375" style="117" customWidth="1"/>
    <col min="6" max="6" width="1.7109375" style="117" customWidth="1"/>
    <col min="7" max="7" width="15.7109375" style="117" customWidth="1"/>
    <col min="8" max="8" width="1.7109375" style="117" customWidth="1"/>
    <col min="9" max="9" width="15.7109375" style="117" customWidth="1"/>
    <col min="10" max="10" width="1.7109375" style="117" customWidth="1"/>
    <col min="11" max="11" width="15.7109375" style="117" customWidth="1"/>
    <col min="12" max="12" width="2.28515625" style="117" customWidth="1"/>
    <col min="13" max="15" width="15.7109375" style="117" customWidth="1"/>
    <col min="16" max="16384" width="9.140625" style="117"/>
  </cols>
  <sheetData>
    <row r="1" spans="1:13" ht="15">
      <c r="A1" s="142" t="s">
        <v>298</v>
      </c>
      <c r="B1" s="142"/>
      <c r="C1" s="142"/>
      <c r="D1" s="142"/>
      <c r="E1" s="142"/>
      <c r="F1" s="142"/>
      <c r="G1" s="142"/>
      <c r="H1" s="142"/>
      <c r="I1" s="142"/>
      <c r="J1" s="142"/>
      <c r="K1" s="142"/>
      <c r="L1" s="142"/>
      <c r="M1" s="142"/>
    </row>
    <row r="2" spans="1:13" ht="15">
      <c r="A2" s="142" t="s">
        <v>299</v>
      </c>
      <c r="B2" s="142"/>
      <c r="C2" s="142"/>
      <c r="D2" s="142"/>
      <c r="E2" s="142"/>
      <c r="F2" s="142"/>
      <c r="G2" s="142"/>
      <c r="H2" s="142"/>
      <c r="I2" s="142"/>
      <c r="J2" s="142"/>
      <c r="K2" s="142"/>
      <c r="L2" s="142"/>
      <c r="M2" s="142"/>
    </row>
    <row r="3" spans="1:13" ht="15" customHeight="1">
      <c r="A3" s="142" t="s">
        <v>23</v>
      </c>
      <c r="B3" s="142"/>
      <c r="C3" s="142"/>
      <c r="D3" s="142"/>
      <c r="E3" s="142"/>
      <c r="F3" s="142"/>
      <c r="G3" s="142"/>
      <c r="H3" s="142"/>
      <c r="I3" s="142"/>
      <c r="J3" s="142"/>
      <c r="K3" s="142"/>
      <c r="L3" s="142"/>
      <c r="M3" s="142"/>
    </row>
    <row r="4" spans="1:13" ht="15" customHeight="1">
      <c r="A4" s="142" t="s">
        <v>300</v>
      </c>
      <c r="B4" s="142"/>
      <c r="C4" s="142"/>
      <c r="D4" s="142"/>
      <c r="E4" s="142"/>
      <c r="F4" s="142"/>
      <c r="G4" s="142"/>
      <c r="H4" s="142"/>
      <c r="I4" s="142"/>
      <c r="J4" s="142"/>
      <c r="K4" s="142"/>
      <c r="L4" s="142"/>
      <c r="M4" s="142"/>
    </row>
    <row r="5" spans="1:13" ht="26.25" customHeight="1">
      <c r="A5" s="132"/>
      <c r="B5" s="132"/>
      <c r="C5" s="132"/>
      <c r="D5" s="132"/>
      <c r="E5" s="132"/>
      <c r="F5" s="132"/>
      <c r="G5" s="132"/>
      <c r="H5" s="132"/>
      <c r="I5" s="132"/>
      <c r="J5" s="132"/>
    </row>
    <row r="6" spans="1:13" ht="27.75" customHeight="1">
      <c r="A6" s="119"/>
      <c r="B6" s="119"/>
      <c r="C6" s="141" t="s">
        <v>220</v>
      </c>
      <c r="D6" s="141"/>
      <c r="E6" s="141"/>
      <c r="F6" s="141"/>
      <c r="G6" s="141"/>
      <c r="H6" s="141"/>
      <c r="I6" s="141"/>
      <c r="J6" s="141"/>
      <c r="K6" s="141"/>
      <c r="L6" s="119"/>
      <c r="M6" s="120" t="s">
        <v>221</v>
      </c>
    </row>
    <row r="7" spans="1:13" ht="35.25" customHeight="1">
      <c r="A7" s="119"/>
      <c r="B7" s="119"/>
      <c r="C7" s="120" t="s">
        <v>210</v>
      </c>
      <c r="D7" s="119"/>
      <c r="E7" s="120" t="s">
        <v>209</v>
      </c>
      <c r="F7" s="119"/>
      <c r="G7" s="120" t="s">
        <v>212</v>
      </c>
      <c r="H7" s="119"/>
      <c r="I7" s="120" t="s">
        <v>222</v>
      </c>
      <c r="J7" s="119"/>
      <c r="K7" s="120" t="s">
        <v>223</v>
      </c>
      <c r="L7" s="119"/>
      <c r="M7" s="120" t="s">
        <v>211</v>
      </c>
    </row>
    <row r="8" spans="1:13" ht="15">
      <c r="A8" s="121" t="s">
        <v>74</v>
      </c>
      <c r="B8" s="121"/>
      <c r="C8" s="121"/>
      <c r="D8" s="121"/>
      <c r="E8" s="121"/>
      <c r="F8" s="121"/>
      <c r="G8" s="121"/>
      <c r="H8" s="121"/>
      <c r="I8" s="121"/>
      <c r="J8" s="121"/>
      <c r="K8" s="121"/>
      <c r="L8" s="121"/>
      <c r="M8" s="121"/>
    </row>
    <row r="9" spans="1:13">
      <c r="A9" s="119" t="s">
        <v>213</v>
      </c>
      <c r="B9" s="119"/>
      <c r="C9" s="119"/>
      <c r="D9" s="119"/>
      <c r="E9" s="119"/>
      <c r="F9" s="119"/>
      <c r="G9" s="119"/>
      <c r="H9" s="119"/>
      <c r="I9" s="119"/>
      <c r="J9" s="119"/>
      <c r="K9" s="119"/>
      <c r="L9" s="119"/>
      <c r="M9" s="119"/>
    </row>
    <row r="10" spans="1:13">
      <c r="A10" s="122" t="s">
        <v>224</v>
      </c>
      <c r="B10" s="119"/>
      <c r="C10" s="123">
        <v>36603195</v>
      </c>
      <c r="D10" s="119"/>
      <c r="E10" s="123">
        <v>3864898</v>
      </c>
      <c r="F10" s="119"/>
      <c r="G10" s="123">
        <v>4227475</v>
      </c>
      <c r="H10" s="119"/>
      <c r="I10" s="123">
        <v>59978</v>
      </c>
      <c r="J10" s="119"/>
      <c r="K10" s="123">
        <f t="shared" ref="K10:K17" si="0">(C10 + E10 + G10) + I10</f>
        <v>44755546</v>
      </c>
      <c r="L10" s="119"/>
      <c r="M10" s="123">
        <f>10325292+1</f>
        <v>10325293</v>
      </c>
    </row>
    <row r="11" spans="1:13">
      <c r="A11" s="122" t="s">
        <v>225</v>
      </c>
      <c r="B11" s="119"/>
      <c r="C11" s="124">
        <v>187457</v>
      </c>
      <c r="D11" s="119"/>
      <c r="E11" s="124">
        <v>19488</v>
      </c>
      <c r="F11" s="119"/>
      <c r="G11" s="124">
        <v>21328</v>
      </c>
      <c r="H11" s="119"/>
      <c r="I11" s="124">
        <v>37</v>
      </c>
      <c r="J11" s="119"/>
      <c r="K11" s="124">
        <f t="shared" si="0"/>
        <v>228310</v>
      </c>
      <c r="L11" s="119"/>
      <c r="M11" s="124">
        <f>55137+1</f>
        <v>55138</v>
      </c>
    </row>
    <row r="12" spans="1:13">
      <c r="A12" s="122" t="s">
        <v>226</v>
      </c>
      <c r="B12" s="119"/>
      <c r="C12" s="124">
        <v>4137614</v>
      </c>
      <c r="D12" s="119"/>
      <c r="E12" s="124">
        <v>536925</v>
      </c>
      <c r="F12" s="119"/>
      <c r="G12" s="124">
        <v>389323</v>
      </c>
      <c r="H12" s="119"/>
      <c r="I12" s="124">
        <v>125920</v>
      </c>
      <c r="J12" s="119"/>
      <c r="K12" s="124">
        <f t="shared" si="0"/>
        <v>5189782</v>
      </c>
      <c r="L12" s="119"/>
      <c r="M12" s="124">
        <v>23354</v>
      </c>
    </row>
    <row r="13" spans="1:13">
      <c r="A13" s="122" t="s">
        <v>227</v>
      </c>
      <c r="B13" s="119"/>
      <c r="C13" s="124">
        <v>1036057</v>
      </c>
      <c r="D13" s="119"/>
      <c r="E13" s="124">
        <v>94105</v>
      </c>
      <c r="F13" s="119"/>
      <c r="G13" s="124">
        <v>83573</v>
      </c>
      <c r="H13" s="119"/>
      <c r="I13" s="124">
        <v>0</v>
      </c>
      <c r="J13" s="119"/>
      <c r="K13" s="124">
        <f t="shared" si="0"/>
        <v>1213735</v>
      </c>
      <c r="L13" s="119"/>
      <c r="M13" s="124">
        <v>0</v>
      </c>
    </row>
    <row r="14" spans="1:13">
      <c r="A14" s="122" t="s">
        <v>228</v>
      </c>
      <c r="B14" s="119"/>
      <c r="C14" s="124">
        <v>1043708</v>
      </c>
      <c r="D14" s="119"/>
      <c r="E14" s="124">
        <v>0</v>
      </c>
      <c r="F14" s="119"/>
      <c r="G14" s="124">
        <v>0</v>
      </c>
      <c r="H14" s="119"/>
      <c r="I14" s="124">
        <v>0</v>
      </c>
      <c r="J14" s="119"/>
      <c r="K14" s="124">
        <f t="shared" si="0"/>
        <v>1043708</v>
      </c>
      <c r="L14" s="119"/>
      <c r="M14" s="124">
        <v>0</v>
      </c>
    </row>
    <row r="15" spans="1:13">
      <c r="A15" s="122" t="s">
        <v>229</v>
      </c>
      <c r="B15" s="119"/>
      <c r="C15" s="124">
        <v>88080</v>
      </c>
      <c r="D15" s="119"/>
      <c r="E15" s="124">
        <v>0</v>
      </c>
      <c r="F15" s="119"/>
      <c r="G15" s="124">
        <v>191754</v>
      </c>
      <c r="H15" s="119"/>
      <c r="I15" s="124">
        <v>0</v>
      </c>
      <c r="J15" s="119"/>
      <c r="K15" s="124">
        <f t="shared" si="0"/>
        <v>279834</v>
      </c>
      <c r="L15" s="119"/>
      <c r="M15" s="124">
        <v>13770</v>
      </c>
    </row>
    <row r="16" spans="1:13">
      <c r="A16" s="122" t="s">
        <v>230</v>
      </c>
      <c r="B16" s="119"/>
      <c r="C16" s="124">
        <v>357844</v>
      </c>
      <c r="D16" s="119"/>
      <c r="E16" s="124">
        <v>0</v>
      </c>
      <c r="F16" s="119"/>
      <c r="G16" s="124">
        <v>0</v>
      </c>
      <c r="H16" s="119"/>
      <c r="I16" s="124">
        <v>89348</v>
      </c>
      <c r="J16" s="119"/>
      <c r="K16" s="124">
        <f t="shared" si="0"/>
        <v>447192</v>
      </c>
      <c r="L16" s="119"/>
      <c r="M16" s="124">
        <v>45346</v>
      </c>
    </row>
    <row r="17" spans="1:13">
      <c r="A17" s="122" t="s">
        <v>231</v>
      </c>
      <c r="B17" s="119"/>
      <c r="C17" s="124">
        <v>462116</v>
      </c>
      <c r="D17" s="119"/>
      <c r="E17" s="124">
        <v>0</v>
      </c>
      <c r="F17" s="119"/>
      <c r="G17" s="124">
        <v>0</v>
      </c>
      <c r="H17" s="119"/>
      <c r="I17" s="124">
        <v>390</v>
      </c>
      <c r="J17" s="119"/>
      <c r="K17" s="124">
        <f t="shared" si="0"/>
        <v>462506</v>
      </c>
      <c r="L17" s="119"/>
      <c r="M17" s="124">
        <v>595919</v>
      </c>
    </row>
    <row r="18" spans="1:13">
      <c r="A18" s="125" t="s">
        <v>232</v>
      </c>
      <c r="B18" s="119"/>
      <c r="C18" s="126">
        <f>SUM(C9:C17)</f>
        <v>43916071</v>
      </c>
      <c r="D18" s="119"/>
      <c r="E18" s="126">
        <f>SUM(E9:E17)</f>
        <v>4515416</v>
      </c>
      <c r="F18" s="119"/>
      <c r="G18" s="126">
        <f>SUM(G9:G17)</f>
        <v>4913453</v>
      </c>
      <c r="H18" s="119"/>
      <c r="I18" s="126">
        <f>SUM(I9:I17)</f>
        <v>275673</v>
      </c>
      <c r="J18" s="119"/>
      <c r="K18" s="126">
        <f>SUM(K9:K17)</f>
        <v>53620613</v>
      </c>
      <c r="L18" s="119"/>
      <c r="M18" s="126">
        <f>SUM(M9:M17)</f>
        <v>11058820</v>
      </c>
    </row>
    <row r="19" spans="1:13">
      <c r="A19" s="119" t="s">
        <v>233</v>
      </c>
      <c r="B19" s="119"/>
      <c r="C19" s="119"/>
      <c r="D19" s="119"/>
      <c r="E19" s="119"/>
      <c r="F19" s="119"/>
      <c r="G19" s="119"/>
      <c r="H19" s="119"/>
      <c r="I19" s="119"/>
      <c r="J19" s="119"/>
      <c r="K19" s="119"/>
      <c r="L19" s="119"/>
      <c r="M19" s="119"/>
    </row>
    <row r="20" spans="1:13">
      <c r="A20" s="122" t="s">
        <v>234</v>
      </c>
      <c r="B20" s="119"/>
      <c r="C20" s="124">
        <v>8523</v>
      </c>
      <c r="D20" s="119"/>
      <c r="E20" s="124">
        <v>0</v>
      </c>
      <c r="F20" s="119"/>
      <c r="G20" s="124">
        <v>0</v>
      </c>
      <c r="H20" s="119"/>
      <c r="I20" s="124">
        <v>0</v>
      </c>
      <c r="J20" s="119"/>
      <c r="K20" s="124">
        <f>(C20 + E20 + G20) + I20</f>
        <v>8523</v>
      </c>
      <c r="L20" s="119"/>
      <c r="M20" s="124">
        <v>0</v>
      </c>
    </row>
    <row r="21" spans="1:13">
      <c r="A21" s="122" t="s">
        <v>235</v>
      </c>
      <c r="B21" s="119"/>
      <c r="C21" s="119"/>
      <c r="D21" s="119"/>
      <c r="E21" s="119"/>
      <c r="F21" s="119"/>
      <c r="G21" s="119"/>
      <c r="H21" s="119"/>
      <c r="I21" s="119"/>
      <c r="J21" s="119"/>
      <c r="K21" s="119"/>
      <c r="L21" s="119"/>
      <c r="M21" s="119"/>
    </row>
    <row r="22" spans="1:13">
      <c r="A22" s="122" t="s">
        <v>236</v>
      </c>
      <c r="B22" s="119"/>
      <c r="C22" s="124">
        <v>163891464</v>
      </c>
      <c r="D22" s="119"/>
      <c r="E22" s="124">
        <v>40068068</v>
      </c>
      <c r="F22" s="119"/>
      <c r="G22" s="124">
        <v>9635271</v>
      </c>
      <c r="H22" s="119"/>
      <c r="I22" s="124">
        <v>15082424</v>
      </c>
      <c r="J22" s="119"/>
      <c r="K22" s="124">
        <f>(C22 + E22 + G22) + I22</f>
        <v>228677227</v>
      </c>
      <c r="L22" s="119"/>
      <c r="M22" s="124">
        <v>26067255</v>
      </c>
    </row>
    <row r="23" spans="1:13">
      <c r="A23" s="122" t="s">
        <v>237</v>
      </c>
      <c r="B23" s="119"/>
      <c r="C23" s="124">
        <v>-68521118</v>
      </c>
      <c r="D23" s="119"/>
      <c r="E23" s="124">
        <v>-21444347</v>
      </c>
      <c r="F23" s="119"/>
      <c r="G23" s="124">
        <v>-7632222</v>
      </c>
      <c r="H23" s="119"/>
      <c r="I23" s="124">
        <v>-5098032</v>
      </c>
      <c r="J23" s="119"/>
      <c r="K23" s="124">
        <f>(C23 + E23 + G23) + I23</f>
        <v>-102695719</v>
      </c>
      <c r="L23" s="119"/>
      <c r="M23" s="124">
        <v>-18171203</v>
      </c>
    </row>
    <row r="24" spans="1:13">
      <c r="A24" s="125" t="s">
        <v>238</v>
      </c>
      <c r="B24" s="119"/>
      <c r="C24" s="126">
        <f>SUM(C19:C23)</f>
        <v>95378869</v>
      </c>
      <c r="D24" s="119"/>
      <c r="E24" s="126">
        <f>SUM(E19:E23)</f>
        <v>18623721</v>
      </c>
      <c r="F24" s="119"/>
      <c r="G24" s="126">
        <f>SUM(G19:G23)</f>
        <v>2003049</v>
      </c>
      <c r="H24" s="119"/>
      <c r="I24" s="126">
        <f>SUM(I19:I23)</f>
        <v>9984392</v>
      </c>
      <c r="J24" s="119"/>
      <c r="K24" s="126">
        <f>SUM(K19:K23)</f>
        <v>125990031</v>
      </c>
      <c r="L24" s="119"/>
      <c r="M24" s="126">
        <f>SUM(M19:M23)</f>
        <v>7896052</v>
      </c>
    </row>
    <row r="25" spans="1:13">
      <c r="A25" s="127" t="s">
        <v>239</v>
      </c>
      <c r="B25" s="119"/>
      <c r="C25" s="128">
        <f>C18 + C24</f>
        <v>139294940</v>
      </c>
      <c r="D25" s="119"/>
      <c r="E25" s="128">
        <f>E18 + E24</f>
        <v>23139137</v>
      </c>
      <c r="F25" s="119"/>
      <c r="G25" s="128">
        <f>G18 + G24</f>
        <v>6916502</v>
      </c>
      <c r="H25" s="119"/>
      <c r="I25" s="128">
        <f>I18 + I24</f>
        <v>10260065</v>
      </c>
      <c r="J25" s="119"/>
      <c r="K25" s="128">
        <f>K18 + K24</f>
        <v>179610644</v>
      </c>
      <c r="L25" s="119"/>
      <c r="M25" s="128">
        <f>M18 + M24</f>
        <v>18954872</v>
      </c>
    </row>
    <row r="26" spans="1:13">
      <c r="A26" s="119"/>
      <c r="B26" s="119"/>
      <c r="C26" s="119"/>
      <c r="D26" s="119"/>
      <c r="E26" s="119"/>
      <c r="F26" s="119"/>
      <c r="G26" s="119"/>
      <c r="H26" s="119"/>
      <c r="I26" s="119"/>
      <c r="J26" s="119"/>
      <c r="K26" s="119"/>
      <c r="L26" s="119"/>
      <c r="M26" s="119"/>
    </row>
    <row r="27" spans="1:13">
      <c r="A27" s="119" t="s">
        <v>214</v>
      </c>
      <c r="B27" s="119"/>
      <c r="C27" s="119"/>
      <c r="D27" s="119"/>
      <c r="E27" s="119"/>
      <c r="F27" s="119"/>
      <c r="G27" s="119"/>
      <c r="H27" s="119"/>
      <c r="I27" s="119"/>
      <c r="J27" s="119"/>
      <c r="K27" s="119"/>
      <c r="L27" s="119"/>
      <c r="M27" s="119"/>
    </row>
    <row r="28" spans="1:13">
      <c r="A28" s="122" t="s">
        <v>240</v>
      </c>
      <c r="B28" s="119"/>
      <c r="C28" s="124">
        <v>51894</v>
      </c>
      <c r="D28" s="119"/>
      <c r="E28" s="124">
        <v>11138</v>
      </c>
      <c r="F28" s="119"/>
      <c r="G28" s="124">
        <v>2491</v>
      </c>
      <c r="H28" s="119"/>
      <c r="I28" s="124">
        <v>19364</v>
      </c>
      <c r="J28" s="119"/>
      <c r="K28" s="124">
        <f>(C28 + E28 + G28) + I28</f>
        <v>84887</v>
      </c>
      <c r="L28" s="119"/>
      <c r="M28" s="124">
        <f>70869-1</f>
        <v>70868</v>
      </c>
    </row>
    <row r="29" spans="1:13">
      <c r="A29" s="122" t="s">
        <v>241</v>
      </c>
      <c r="B29" s="119"/>
      <c r="C29" s="124">
        <v>0</v>
      </c>
      <c r="D29" s="119"/>
      <c r="E29" s="124">
        <v>0</v>
      </c>
      <c r="F29" s="119"/>
      <c r="G29" s="124">
        <v>0</v>
      </c>
      <c r="H29" s="119"/>
      <c r="I29" s="124">
        <v>0</v>
      </c>
      <c r="J29" s="119"/>
      <c r="K29" s="124">
        <f>(C29 + E29 + G29) + I29</f>
        <v>0</v>
      </c>
      <c r="L29" s="119"/>
      <c r="M29" s="124">
        <v>2845336</v>
      </c>
    </row>
    <row r="30" spans="1:13">
      <c r="A30" s="125" t="s">
        <v>242</v>
      </c>
      <c r="B30" s="119"/>
      <c r="C30" s="126">
        <f>SUM(C28:C29)</f>
        <v>51894</v>
      </c>
      <c r="D30" s="119"/>
      <c r="E30" s="126">
        <f>SUM(E28:E29)</f>
        <v>11138</v>
      </c>
      <c r="F30" s="119"/>
      <c r="G30" s="126">
        <f>SUM(G28:G29)</f>
        <v>2491</v>
      </c>
      <c r="H30" s="119"/>
      <c r="I30" s="126">
        <f>SUM(I28:I29)</f>
        <v>19364</v>
      </c>
      <c r="J30" s="119"/>
      <c r="K30" s="126">
        <f>SUM(K28:K29)</f>
        <v>84887</v>
      </c>
      <c r="L30" s="119"/>
      <c r="M30" s="126">
        <f>SUM(M28:M29)</f>
        <v>2916204</v>
      </c>
    </row>
    <row r="31" spans="1:13" ht="29.25" thickBot="1">
      <c r="A31" s="125" t="s">
        <v>243</v>
      </c>
      <c r="B31" s="119"/>
      <c r="C31" s="129">
        <f>C25 + C30</f>
        <v>139346834</v>
      </c>
      <c r="D31" s="119"/>
      <c r="E31" s="129">
        <f>E25 + E30</f>
        <v>23150275</v>
      </c>
      <c r="F31" s="119"/>
      <c r="G31" s="129">
        <f>G25 + G30</f>
        <v>6918993</v>
      </c>
      <c r="H31" s="119"/>
      <c r="I31" s="129">
        <f>I25 + I30</f>
        <v>10279429</v>
      </c>
      <c r="J31" s="119"/>
      <c r="K31" s="129">
        <f>K25 + K30</f>
        <v>179695531</v>
      </c>
      <c r="L31" s="119"/>
      <c r="M31" s="129">
        <f>M25 + M30</f>
        <v>21871076</v>
      </c>
    </row>
    <row r="32" spans="1:13" ht="15" thickTop="1">
      <c r="A32" s="119"/>
      <c r="B32" s="119"/>
      <c r="C32" s="119"/>
      <c r="D32" s="119"/>
      <c r="E32" s="119"/>
      <c r="F32" s="119"/>
      <c r="G32" s="119"/>
      <c r="H32" s="119"/>
      <c r="I32" s="119"/>
      <c r="J32" s="119"/>
      <c r="K32" s="119"/>
      <c r="L32" s="119"/>
      <c r="M32" s="119"/>
    </row>
    <row r="33" spans="1:13" ht="30">
      <c r="A33" s="121" t="s">
        <v>97</v>
      </c>
      <c r="B33" s="121"/>
      <c r="C33" s="121"/>
      <c r="D33" s="121"/>
      <c r="E33" s="121"/>
      <c r="F33" s="121"/>
      <c r="G33" s="121"/>
      <c r="H33" s="121"/>
      <c r="I33" s="121"/>
      <c r="J33" s="121"/>
      <c r="K33" s="121"/>
      <c r="L33" s="121"/>
      <c r="M33" s="121"/>
    </row>
    <row r="34" spans="1:13">
      <c r="A34" s="119" t="s">
        <v>244</v>
      </c>
      <c r="B34" s="119"/>
      <c r="C34" s="119"/>
      <c r="D34" s="119"/>
      <c r="E34" s="119"/>
      <c r="F34" s="119"/>
      <c r="G34" s="119"/>
      <c r="H34" s="119"/>
      <c r="I34" s="119"/>
      <c r="J34" s="119"/>
      <c r="K34" s="119"/>
      <c r="L34" s="119"/>
      <c r="M34" s="119"/>
    </row>
    <row r="35" spans="1:13">
      <c r="A35" s="122" t="s">
        <v>245</v>
      </c>
      <c r="B35" s="119"/>
      <c r="C35" s="124">
        <v>320238</v>
      </c>
      <c r="D35" s="119"/>
      <c r="E35" s="124">
        <v>1923</v>
      </c>
      <c r="F35" s="119"/>
      <c r="G35" s="124">
        <v>72744</v>
      </c>
      <c r="H35" s="119"/>
      <c r="I35" s="124">
        <v>37707</v>
      </c>
      <c r="J35" s="119"/>
      <c r="K35" s="124">
        <f t="shared" ref="K35:K45" si="1">(C35 + E35 + G35) + I35</f>
        <v>432612</v>
      </c>
      <c r="L35" s="119"/>
      <c r="M35" s="124">
        <f>480699-2</f>
        <v>480697</v>
      </c>
    </row>
    <row r="36" spans="1:13">
      <c r="A36" s="122" t="s">
        <v>246</v>
      </c>
      <c r="B36" s="119"/>
      <c r="C36" s="124">
        <v>48809</v>
      </c>
      <c r="D36" s="119"/>
      <c r="E36" s="124">
        <v>7083</v>
      </c>
      <c r="F36" s="119"/>
      <c r="G36" s="124">
        <v>2002</v>
      </c>
      <c r="H36" s="119"/>
      <c r="I36" s="124">
        <v>16797</v>
      </c>
      <c r="J36" s="119"/>
      <c r="K36" s="124">
        <f t="shared" si="1"/>
        <v>74691</v>
      </c>
      <c r="L36" s="119"/>
      <c r="M36" s="124">
        <f>395111+1</f>
        <v>395112</v>
      </c>
    </row>
    <row r="37" spans="1:13">
      <c r="A37" s="122" t="s">
        <v>247</v>
      </c>
      <c r="B37" s="119"/>
      <c r="C37" s="124">
        <v>77865</v>
      </c>
      <c r="D37" s="119"/>
      <c r="E37" s="124">
        <v>0</v>
      </c>
      <c r="F37" s="119"/>
      <c r="G37" s="124">
        <v>0</v>
      </c>
      <c r="H37" s="119"/>
      <c r="I37" s="124">
        <v>0</v>
      </c>
      <c r="J37" s="119"/>
      <c r="K37" s="124">
        <f t="shared" si="1"/>
        <v>77865</v>
      </c>
      <c r="L37" s="119"/>
      <c r="M37" s="124">
        <v>0</v>
      </c>
    </row>
    <row r="38" spans="1:13">
      <c r="A38" s="122" t="s">
        <v>248</v>
      </c>
      <c r="B38" s="119"/>
      <c r="C38" s="124">
        <v>186521</v>
      </c>
      <c r="D38" s="119"/>
      <c r="E38" s="124">
        <v>0</v>
      </c>
      <c r="F38" s="119"/>
      <c r="G38" s="124">
        <v>0</v>
      </c>
      <c r="H38" s="119"/>
      <c r="I38" s="124">
        <v>0</v>
      </c>
      <c r="J38" s="119"/>
      <c r="K38" s="124">
        <f t="shared" si="1"/>
        <v>186521</v>
      </c>
      <c r="L38" s="119"/>
      <c r="M38" s="124">
        <v>0</v>
      </c>
    </row>
    <row r="39" spans="1:13">
      <c r="A39" s="122" t="s">
        <v>249</v>
      </c>
      <c r="B39" s="119"/>
      <c r="C39" s="124">
        <v>382672</v>
      </c>
      <c r="D39" s="119"/>
      <c r="E39" s="124">
        <v>0</v>
      </c>
      <c r="F39" s="119"/>
      <c r="G39" s="124">
        <v>0</v>
      </c>
      <c r="H39" s="119"/>
      <c r="I39" s="124">
        <v>0</v>
      </c>
      <c r="J39" s="119"/>
      <c r="K39" s="124">
        <f t="shared" si="1"/>
        <v>382672</v>
      </c>
      <c r="L39" s="119"/>
      <c r="M39" s="124">
        <v>0</v>
      </c>
    </row>
    <row r="40" spans="1:13">
      <c r="A40" s="122" t="s">
        <v>250</v>
      </c>
      <c r="B40" s="119"/>
      <c r="C40" s="124">
        <v>0</v>
      </c>
      <c r="D40" s="119"/>
      <c r="E40" s="124">
        <v>0</v>
      </c>
      <c r="F40" s="119"/>
      <c r="G40" s="124">
        <v>0</v>
      </c>
      <c r="H40" s="119"/>
      <c r="I40" s="124">
        <v>1043708</v>
      </c>
      <c r="J40" s="119"/>
      <c r="K40" s="124">
        <f t="shared" si="1"/>
        <v>1043708</v>
      </c>
      <c r="L40" s="119"/>
      <c r="M40" s="124">
        <v>0</v>
      </c>
    </row>
    <row r="41" spans="1:13">
      <c r="A41" s="122" t="s">
        <v>251</v>
      </c>
      <c r="B41" s="119"/>
      <c r="C41" s="124">
        <v>86637</v>
      </c>
      <c r="D41" s="119"/>
      <c r="E41" s="124">
        <v>4043</v>
      </c>
      <c r="F41" s="119"/>
      <c r="G41" s="124">
        <v>0</v>
      </c>
      <c r="H41" s="119"/>
      <c r="I41" s="124">
        <v>856</v>
      </c>
      <c r="J41" s="119"/>
      <c r="K41" s="124">
        <f t="shared" si="1"/>
        <v>91536</v>
      </c>
      <c r="L41" s="119"/>
      <c r="M41" s="124">
        <f>411123-1</f>
        <v>411122</v>
      </c>
    </row>
    <row r="42" spans="1:13">
      <c r="A42" s="122" t="s">
        <v>252</v>
      </c>
      <c r="B42" s="119"/>
      <c r="C42" s="124">
        <v>0</v>
      </c>
      <c r="D42" s="119"/>
      <c r="E42" s="124">
        <v>0</v>
      </c>
      <c r="F42" s="119"/>
      <c r="G42" s="124">
        <v>0</v>
      </c>
      <c r="H42" s="119"/>
      <c r="I42" s="124">
        <v>82967</v>
      </c>
      <c r="J42" s="119"/>
      <c r="K42" s="124">
        <f t="shared" si="1"/>
        <v>82967</v>
      </c>
      <c r="L42" s="119"/>
      <c r="M42" s="124">
        <v>0</v>
      </c>
    </row>
    <row r="43" spans="1:13">
      <c r="A43" s="122" t="s">
        <v>253</v>
      </c>
      <c r="B43" s="119"/>
      <c r="C43" s="124">
        <v>743831</v>
      </c>
      <c r="D43" s="119"/>
      <c r="E43" s="124">
        <v>0</v>
      </c>
      <c r="F43" s="119"/>
      <c r="G43" s="124">
        <v>0</v>
      </c>
      <c r="H43" s="119"/>
      <c r="I43" s="124">
        <v>0</v>
      </c>
      <c r="J43" s="119"/>
      <c r="K43" s="124">
        <f t="shared" si="1"/>
        <v>743831</v>
      </c>
      <c r="L43" s="119"/>
      <c r="M43" s="124">
        <v>0</v>
      </c>
    </row>
    <row r="44" spans="1:13">
      <c r="A44" s="122" t="s">
        <v>254</v>
      </c>
      <c r="B44" s="119"/>
      <c r="C44" s="124">
        <v>0</v>
      </c>
      <c r="D44" s="119"/>
      <c r="E44" s="124">
        <v>0</v>
      </c>
      <c r="F44" s="119"/>
      <c r="G44" s="124">
        <v>0</v>
      </c>
      <c r="H44" s="119"/>
      <c r="I44" s="124">
        <v>0</v>
      </c>
      <c r="J44" s="119"/>
      <c r="K44" s="124">
        <f t="shared" si="1"/>
        <v>0</v>
      </c>
      <c r="L44" s="119"/>
      <c r="M44" s="124">
        <v>350450</v>
      </c>
    </row>
    <row r="45" spans="1:13">
      <c r="A45" s="122" t="s">
        <v>255</v>
      </c>
      <c r="B45" s="119"/>
      <c r="C45" s="124">
        <v>0</v>
      </c>
      <c r="D45" s="119"/>
      <c r="E45" s="124">
        <v>0</v>
      </c>
      <c r="F45" s="119"/>
      <c r="G45" s="124">
        <v>0</v>
      </c>
      <c r="H45" s="119"/>
      <c r="I45" s="124">
        <v>0</v>
      </c>
      <c r="J45" s="119"/>
      <c r="K45" s="124">
        <f t="shared" si="1"/>
        <v>0</v>
      </c>
      <c r="L45" s="119"/>
      <c r="M45" s="124">
        <v>655943</v>
      </c>
    </row>
    <row r="46" spans="1:13">
      <c r="A46" s="125" t="s">
        <v>256</v>
      </c>
      <c r="B46" s="119"/>
      <c r="C46" s="126">
        <f>SUM(C34:C45)</f>
        <v>1846573</v>
      </c>
      <c r="D46" s="119"/>
      <c r="E46" s="126">
        <f>SUM(E34:E45)</f>
        <v>13049</v>
      </c>
      <c r="F46" s="119"/>
      <c r="G46" s="126">
        <f>SUM(G34:G45)</f>
        <v>74746</v>
      </c>
      <c r="H46" s="119"/>
      <c r="I46" s="126">
        <f>SUM(I34:I45)</f>
        <v>1182035</v>
      </c>
      <c r="J46" s="119"/>
      <c r="K46" s="126">
        <f>SUM(K34:K45)</f>
        <v>3116403</v>
      </c>
      <c r="L46" s="119"/>
      <c r="M46" s="126">
        <f>SUM(M34:M45)</f>
        <v>2293324</v>
      </c>
    </row>
    <row r="47" spans="1:13">
      <c r="A47" s="119" t="s">
        <v>257</v>
      </c>
      <c r="B47" s="119"/>
      <c r="C47" s="119"/>
      <c r="D47" s="119"/>
      <c r="E47" s="119"/>
      <c r="F47" s="119"/>
      <c r="G47" s="119"/>
      <c r="H47" s="119"/>
      <c r="I47" s="119"/>
      <c r="J47" s="119"/>
      <c r="K47" s="119"/>
      <c r="L47" s="119"/>
      <c r="M47" s="119"/>
    </row>
    <row r="48" spans="1:13">
      <c r="A48" s="122" t="s">
        <v>258</v>
      </c>
      <c r="B48" s="119"/>
      <c r="C48" s="124">
        <v>0</v>
      </c>
      <c r="D48" s="119"/>
      <c r="E48" s="124">
        <v>0</v>
      </c>
      <c r="F48" s="119"/>
      <c r="G48" s="124">
        <v>0</v>
      </c>
      <c r="H48" s="119"/>
      <c r="I48" s="124">
        <v>0</v>
      </c>
      <c r="J48" s="119"/>
      <c r="K48" s="124">
        <f>(C48 + E48 + G48) + I48</f>
        <v>0</v>
      </c>
      <c r="L48" s="119"/>
      <c r="M48" s="124">
        <v>4655972</v>
      </c>
    </row>
    <row r="49" spans="1:13">
      <c r="A49" s="122" t="s">
        <v>259</v>
      </c>
      <c r="B49" s="119"/>
      <c r="C49" s="124">
        <v>0</v>
      </c>
      <c r="D49" s="119"/>
      <c r="E49" s="124">
        <v>0</v>
      </c>
      <c r="F49" s="119"/>
      <c r="G49" s="124">
        <v>0</v>
      </c>
      <c r="H49" s="119"/>
      <c r="I49" s="124">
        <v>0</v>
      </c>
      <c r="J49" s="119"/>
      <c r="K49" s="124">
        <f>(C49 + E49 + G49) + I49</f>
        <v>0</v>
      </c>
      <c r="L49" s="119"/>
      <c r="M49" s="124">
        <v>8089957</v>
      </c>
    </row>
    <row r="50" spans="1:13">
      <c r="A50" s="122" t="s">
        <v>260</v>
      </c>
      <c r="B50" s="119"/>
      <c r="C50" s="124">
        <v>451791</v>
      </c>
      <c r="D50" s="119"/>
      <c r="E50" s="124">
        <v>96972</v>
      </c>
      <c r="F50" s="119"/>
      <c r="G50" s="124">
        <v>21691</v>
      </c>
      <c r="H50" s="119"/>
      <c r="I50" s="124">
        <v>168581</v>
      </c>
      <c r="J50" s="119"/>
      <c r="K50" s="124">
        <f>(C50 + E50 + G50) + I50</f>
        <v>739035</v>
      </c>
      <c r="L50" s="119"/>
      <c r="M50" s="124">
        <v>616975</v>
      </c>
    </row>
    <row r="51" spans="1:13">
      <c r="A51" s="122" t="s">
        <v>261</v>
      </c>
      <c r="B51" s="119"/>
      <c r="C51" s="124">
        <v>10604398</v>
      </c>
      <c r="D51" s="119"/>
      <c r="E51" s="124">
        <v>0</v>
      </c>
      <c r="F51" s="119"/>
      <c r="G51" s="124">
        <v>0</v>
      </c>
      <c r="H51" s="119"/>
      <c r="I51" s="124">
        <v>0</v>
      </c>
      <c r="J51" s="119"/>
      <c r="K51" s="124">
        <f>(C51 + E51 + G51) + I51</f>
        <v>10604398</v>
      </c>
      <c r="L51" s="119"/>
      <c r="M51" s="124">
        <v>0</v>
      </c>
    </row>
    <row r="52" spans="1:13">
      <c r="A52" s="125" t="s">
        <v>262</v>
      </c>
      <c r="B52" s="119"/>
      <c r="C52" s="126">
        <f>SUM(C48:C51)</f>
        <v>11056189</v>
      </c>
      <c r="D52" s="119"/>
      <c r="E52" s="126">
        <f>SUM(E48:E51)</f>
        <v>96972</v>
      </c>
      <c r="F52" s="119"/>
      <c r="G52" s="126">
        <f>SUM(G48:G51)</f>
        <v>21691</v>
      </c>
      <c r="H52" s="119"/>
      <c r="I52" s="126">
        <f>SUM(I48:I51)</f>
        <v>168581</v>
      </c>
      <c r="J52" s="119"/>
      <c r="K52" s="126">
        <f>SUM(K48:K51)</f>
        <v>11343433</v>
      </c>
      <c r="L52" s="119"/>
      <c r="M52" s="126">
        <f>SUM(M48:M51)</f>
        <v>13362904</v>
      </c>
    </row>
    <row r="53" spans="1:13">
      <c r="A53" s="127" t="s">
        <v>263</v>
      </c>
      <c r="B53" s="119"/>
      <c r="C53" s="128">
        <f>C46 + C52</f>
        <v>12902762</v>
      </c>
      <c r="D53" s="119"/>
      <c r="E53" s="128">
        <f>E46 + E52</f>
        <v>110021</v>
      </c>
      <c r="F53" s="119"/>
      <c r="G53" s="128">
        <f>G46 + G52</f>
        <v>96437</v>
      </c>
      <c r="H53" s="119"/>
      <c r="I53" s="128">
        <f>I46 + I52</f>
        <v>1350616</v>
      </c>
      <c r="J53" s="119"/>
      <c r="K53" s="128">
        <f>K46 + K52</f>
        <v>14459836</v>
      </c>
      <c r="L53" s="119"/>
      <c r="M53" s="128">
        <f>M46 + M52</f>
        <v>15656228</v>
      </c>
    </row>
    <row r="54" spans="1:13">
      <c r="A54" s="119"/>
      <c r="B54" s="119"/>
      <c r="C54" s="119"/>
      <c r="D54" s="119"/>
      <c r="E54" s="119"/>
      <c r="F54" s="119"/>
      <c r="G54" s="119"/>
      <c r="H54" s="119"/>
      <c r="I54" s="119"/>
      <c r="J54" s="119"/>
      <c r="K54" s="119"/>
      <c r="L54" s="119"/>
      <c r="M54" s="119"/>
    </row>
    <row r="55" spans="1:13">
      <c r="A55" s="119" t="s">
        <v>264</v>
      </c>
      <c r="B55" s="119"/>
      <c r="C55" s="119"/>
      <c r="D55" s="119"/>
      <c r="E55" s="119"/>
      <c r="F55" s="119"/>
      <c r="G55" s="119"/>
      <c r="H55" s="119"/>
      <c r="I55" s="119"/>
      <c r="J55" s="119"/>
      <c r="K55" s="119"/>
      <c r="L55" s="119"/>
      <c r="M55" s="119"/>
    </row>
    <row r="56" spans="1:13">
      <c r="A56" s="122" t="s">
        <v>240</v>
      </c>
      <c r="B56" s="119"/>
      <c r="C56" s="124">
        <v>112509</v>
      </c>
      <c r="D56" s="119"/>
      <c r="E56" s="124">
        <v>24149</v>
      </c>
      <c r="F56" s="119"/>
      <c r="G56" s="124">
        <v>5402</v>
      </c>
      <c r="H56" s="119"/>
      <c r="I56" s="124">
        <v>41982</v>
      </c>
      <c r="J56" s="119"/>
      <c r="K56" s="124">
        <f>(C56 + E56 + G56) + I56</f>
        <v>184042</v>
      </c>
      <c r="L56" s="119"/>
      <c r="M56" s="124">
        <v>153645</v>
      </c>
    </row>
    <row r="57" spans="1:13">
      <c r="A57" s="122" t="s">
        <v>241</v>
      </c>
      <c r="B57" s="119"/>
      <c r="C57" s="124">
        <v>0</v>
      </c>
      <c r="D57" s="119"/>
      <c r="E57" s="124">
        <v>0</v>
      </c>
      <c r="F57" s="119"/>
      <c r="G57" s="124">
        <v>0</v>
      </c>
      <c r="H57" s="119"/>
      <c r="I57" s="124">
        <v>0</v>
      </c>
      <c r="J57" s="119"/>
      <c r="K57" s="124">
        <f>(C57 + E57 + G57) + I57</f>
        <v>0</v>
      </c>
      <c r="L57" s="119"/>
      <c r="M57" s="124">
        <v>168769</v>
      </c>
    </row>
    <row r="58" spans="1:13">
      <c r="A58" s="125" t="s">
        <v>265</v>
      </c>
      <c r="B58" s="119"/>
      <c r="C58" s="130">
        <f>SUM(C55:C57)</f>
        <v>112509</v>
      </c>
      <c r="D58" s="119"/>
      <c r="E58" s="130">
        <f>SUM(E55:E57)</f>
        <v>24149</v>
      </c>
      <c r="F58" s="119"/>
      <c r="G58" s="130">
        <f>SUM(G55:G57)</f>
        <v>5402</v>
      </c>
      <c r="H58" s="119"/>
      <c r="I58" s="130">
        <f>SUM(I55:I57)</f>
        <v>41982</v>
      </c>
      <c r="J58" s="119"/>
      <c r="K58" s="130">
        <f>SUM(K55:K57)</f>
        <v>184042</v>
      </c>
      <c r="L58" s="119"/>
      <c r="M58" s="130">
        <f>SUM(M55:M57)</f>
        <v>322414</v>
      </c>
    </row>
    <row r="59" spans="1:13">
      <c r="A59" s="119"/>
      <c r="B59" s="119"/>
      <c r="C59" s="119"/>
      <c r="D59" s="119"/>
      <c r="E59" s="119"/>
      <c r="F59" s="119"/>
      <c r="G59" s="119"/>
      <c r="H59" s="119"/>
      <c r="I59" s="119"/>
      <c r="J59" s="119"/>
      <c r="K59" s="119"/>
      <c r="L59" s="119"/>
      <c r="M59" s="119"/>
    </row>
    <row r="60" spans="1:13">
      <c r="A60" s="119" t="s">
        <v>266</v>
      </c>
      <c r="B60" s="119"/>
      <c r="C60" s="119"/>
      <c r="D60" s="119"/>
      <c r="E60" s="119"/>
      <c r="F60" s="119"/>
      <c r="G60" s="119"/>
      <c r="H60" s="119"/>
      <c r="I60" s="119"/>
      <c r="J60" s="119"/>
      <c r="K60" s="119"/>
      <c r="L60" s="119"/>
      <c r="M60" s="119"/>
    </row>
    <row r="61" spans="1:13">
      <c r="A61" s="119" t="s">
        <v>267</v>
      </c>
      <c r="B61" s="119"/>
      <c r="C61" s="124">
        <v>84025949</v>
      </c>
      <c r="D61" s="119"/>
      <c r="E61" s="124">
        <v>18623721</v>
      </c>
      <c r="F61" s="119"/>
      <c r="G61" s="124">
        <v>2003049</v>
      </c>
      <c r="H61" s="119"/>
      <c r="I61" s="124">
        <v>9984392</v>
      </c>
      <c r="J61" s="119"/>
      <c r="K61" s="124">
        <f>(C61 + E61 + G61) + I61</f>
        <v>114637111</v>
      </c>
      <c r="L61" s="119"/>
      <c r="M61" s="124">
        <v>7896052</v>
      </c>
    </row>
    <row r="62" spans="1:13">
      <c r="A62" s="119" t="s">
        <v>268</v>
      </c>
      <c r="B62" s="119"/>
      <c r="C62" s="124">
        <v>42305614</v>
      </c>
      <c r="D62" s="119"/>
      <c r="E62" s="124">
        <v>4392384</v>
      </c>
      <c r="F62" s="119"/>
      <c r="G62" s="124">
        <v>4814105</v>
      </c>
      <c r="H62" s="119"/>
      <c r="I62" s="124">
        <v>-1097561</v>
      </c>
      <c r="J62" s="119"/>
      <c r="K62" s="124">
        <f>(C62 + E62 + G62) + I62</f>
        <v>50414542</v>
      </c>
      <c r="L62" s="119"/>
      <c r="M62" s="124">
        <v>-2003618</v>
      </c>
    </row>
    <row r="63" spans="1:13">
      <c r="A63" s="125" t="s">
        <v>269</v>
      </c>
      <c r="B63" s="119"/>
      <c r="C63" s="126">
        <f>SUBTOTAL(9,C60:C62)</f>
        <v>126331563</v>
      </c>
      <c r="D63" s="119"/>
      <c r="E63" s="126">
        <f>SUBTOTAL(9,E60:E62)</f>
        <v>23016105</v>
      </c>
      <c r="F63" s="119"/>
      <c r="G63" s="126">
        <f>SUBTOTAL(9,G60:G62)</f>
        <v>6817154</v>
      </c>
      <c r="H63" s="119"/>
      <c r="I63" s="126">
        <f>SUBTOTAL(9,I60:I62)</f>
        <v>8886831</v>
      </c>
      <c r="J63" s="119"/>
      <c r="K63" s="126">
        <f>SUBTOTAL(9,K60:K62)</f>
        <v>165051653</v>
      </c>
      <c r="L63" s="119"/>
      <c r="M63" s="126">
        <f>SUBTOTAL(9,M60:M62)</f>
        <v>5892434</v>
      </c>
    </row>
    <row r="64" spans="1:13" ht="29.25" thickBot="1">
      <c r="A64" s="127" t="s">
        <v>215</v>
      </c>
      <c r="B64" s="119"/>
      <c r="C64" s="131">
        <f xml:space="preserve"> + C63 + C58 + C53</f>
        <v>139346834</v>
      </c>
      <c r="D64" s="119"/>
      <c r="E64" s="131">
        <f xml:space="preserve"> + E63 + E58 + E53</f>
        <v>23150275</v>
      </c>
      <c r="F64" s="119"/>
      <c r="G64" s="131">
        <f xml:space="preserve"> + G63 + G58 + G53</f>
        <v>6918993</v>
      </c>
      <c r="H64" s="119"/>
      <c r="I64" s="131">
        <f xml:space="preserve"> + I63 + I58 + I53</f>
        <v>10279429</v>
      </c>
      <c r="J64" s="119"/>
      <c r="K64" s="131">
        <f xml:space="preserve"> + K63 + K58 + K53</f>
        <v>179695531</v>
      </c>
      <c r="L64" s="119"/>
      <c r="M64" s="131">
        <f xml:space="preserve"> + M63 + M58 + M53</f>
        <v>21871076</v>
      </c>
    </row>
    <row r="65" ht="15" thickTop="1"/>
  </sheetData>
  <mergeCells count="5">
    <mergeCell ref="C6:K6"/>
    <mergeCell ref="A1:M1"/>
    <mergeCell ref="A2:M2"/>
    <mergeCell ref="A3:M3"/>
    <mergeCell ref="A4:M4"/>
  </mergeCells>
  <pageMargins left="0.5" right="0.5" top="0.68" bottom="0.64" header="0.5" footer="0.25"/>
  <pageSetup scale="64" orientation="portrait" r:id="rId1"/>
  <headerFooter scaleWithDoc="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1"/>
  <sheetViews>
    <sheetView showGridLines="0" workbookViewId="0">
      <selection sqref="A1:XFD4"/>
    </sheetView>
  </sheetViews>
  <sheetFormatPr defaultColWidth="13.7109375" defaultRowHeight="12.75"/>
  <cols>
    <col min="1" max="1" width="36.42578125" style="2" customWidth="1"/>
    <col min="2" max="2" width="13.42578125" style="2" customWidth="1"/>
    <col min="3" max="3" width="1.7109375" style="2" customWidth="1"/>
    <col min="4" max="4" width="13.42578125" style="2" customWidth="1"/>
    <col min="5" max="5" width="1.7109375" style="2" customWidth="1"/>
    <col min="6" max="6" width="13.42578125" style="2" customWidth="1"/>
    <col min="7" max="7" width="1.42578125" style="2" customWidth="1"/>
    <col min="8" max="8" width="13.42578125" style="2" customWidth="1"/>
    <col min="9" max="9" width="1.7109375" style="2" customWidth="1"/>
    <col min="10" max="10" width="13.42578125" style="2" customWidth="1"/>
    <col min="11" max="11" width="1.7109375" style="2" customWidth="1"/>
    <col min="12" max="12" width="13.42578125" style="2" customWidth="1"/>
    <col min="13" max="13" width="13.7109375" style="2" customWidth="1"/>
    <col min="14" max="14" width="13.7109375" style="2" hidden="1" customWidth="1"/>
    <col min="15" max="16384" width="13.7109375" style="2"/>
  </cols>
  <sheetData>
    <row r="1" spans="1:14" ht="12.75" customHeight="1">
      <c r="A1" s="144" t="s">
        <v>0</v>
      </c>
      <c r="B1" s="144"/>
      <c r="C1" s="144"/>
      <c r="D1" s="144"/>
      <c r="E1" s="144"/>
      <c r="F1" s="144"/>
      <c r="G1" s="144"/>
      <c r="H1" s="144"/>
      <c r="I1" s="144"/>
      <c r="J1" s="144"/>
      <c r="K1" s="144"/>
      <c r="L1" s="144"/>
    </row>
    <row r="2" spans="1:14" ht="12.75" customHeight="1">
      <c r="A2" s="144" t="s">
        <v>68</v>
      </c>
      <c r="B2" s="144"/>
      <c r="C2" s="144"/>
      <c r="D2" s="144"/>
      <c r="E2" s="144"/>
      <c r="F2" s="144"/>
      <c r="G2" s="144"/>
      <c r="H2" s="144"/>
      <c r="I2" s="144"/>
      <c r="J2" s="144"/>
      <c r="K2" s="144"/>
      <c r="L2" s="144"/>
    </row>
    <row r="3" spans="1:14" ht="12.75" customHeight="1">
      <c r="A3" s="144" t="s">
        <v>23</v>
      </c>
      <c r="B3" s="144"/>
      <c r="C3" s="144"/>
      <c r="D3" s="144"/>
      <c r="E3" s="144"/>
      <c r="F3" s="144"/>
      <c r="G3" s="144"/>
      <c r="H3" s="144"/>
      <c r="I3" s="144"/>
      <c r="J3" s="144"/>
      <c r="K3" s="144"/>
      <c r="L3" s="144"/>
    </row>
    <row r="4" spans="1:14" ht="12.75" customHeight="1">
      <c r="A4" s="145" t="s">
        <v>71</v>
      </c>
      <c r="B4" s="145"/>
      <c r="C4" s="145"/>
      <c r="D4" s="145"/>
      <c r="E4" s="145"/>
      <c r="F4" s="145"/>
      <c r="G4" s="145"/>
      <c r="H4" s="145"/>
      <c r="I4" s="145"/>
      <c r="J4" s="145"/>
      <c r="K4" s="145"/>
      <c r="L4" s="145"/>
    </row>
    <row r="5" spans="1:14" ht="12.75" customHeight="1">
      <c r="A5" s="9"/>
      <c r="B5" s="9"/>
      <c r="C5" s="9"/>
      <c r="D5" s="9"/>
      <c r="E5" s="10"/>
      <c r="F5" s="11"/>
      <c r="G5" s="10"/>
      <c r="H5" s="11"/>
      <c r="I5" s="11"/>
      <c r="J5" s="11"/>
      <c r="K5" s="5"/>
      <c r="L5" s="11"/>
    </row>
    <row r="6" spans="1:14" ht="12.75" customHeight="1">
      <c r="A6" s="11"/>
      <c r="B6" s="12"/>
      <c r="C6" s="12"/>
      <c r="D6" s="12"/>
      <c r="E6" s="12"/>
      <c r="F6" s="12"/>
      <c r="G6" s="12"/>
      <c r="H6" s="12"/>
      <c r="I6" s="12"/>
      <c r="J6" s="12"/>
      <c r="L6" s="13"/>
    </row>
    <row r="7" spans="1:14" ht="12.75" customHeight="1">
      <c r="A7" s="11"/>
      <c r="B7" s="143" t="s">
        <v>56</v>
      </c>
      <c r="C7" s="143"/>
      <c r="D7" s="143"/>
      <c r="E7" s="143"/>
      <c r="F7" s="143"/>
      <c r="G7" s="143"/>
      <c r="H7" s="143"/>
      <c r="I7" s="143"/>
      <c r="J7" s="143"/>
      <c r="L7" s="86"/>
    </row>
    <row r="8" spans="1:14" ht="12.75" customHeight="1">
      <c r="A8" s="11"/>
      <c r="B8" s="6" t="s">
        <v>49</v>
      </c>
      <c r="C8" s="6"/>
      <c r="D8" s="6" t="s">
        <v>51</v>
      </c>
      <c r="E8" s="6"/>
      <c r="F8" s="6" t="s">
        <v>53</v>
      </c>
      <c r="G8" s="6"/>
      <c r="H8" s="6"/>
      <c r="I8" s="6"/>
      <c r="J8" s="6"/>
      <c r="L8" s="1" t="s">
        <v>25</v>
      </c>
      <c r="N8" s="7" t="s">
        <v>1</v>
      </c>
    </row>
    <row r="9" spans="1:14" ht="12.75" customHeight="1">
      <c r="A9" s="5"/>
      <c r="B9" s="14" t="s">
        <v>50</v>
      </c>
      <c r="C9" s="14"/>
      <c r="D9" s="14" t="s">
        <v>52</v>
      </c>
      <c r="E9" s="14"/>
      <c r="F9" s="14" t="s">
        <v>54</v>
      </c>
      <c r="G9" s="14"/>
      <c r="H9" s="14" t="s">
        <v>24</v>
      </c>
      <c r="I9" s="14"/>
      <c r="J9" s="14" t="s">
        <v>55</v>
      </c>
      <c r="K9" s="15"/>
      <c r="L9" s="15" t="s">
        <v>26</v>
      </c>
      <c r="N9" s="15" t="s">
        <v>35</v>
      </c>
    </row>
    <row r="10" spans="1:14" ht="7.9" customHeight="1">
      <c r="D10" s="16"/>
    </row>
    <row r="11" spans="1:14" ht="12.75" customHeight="1">
      <c r="A11" s="26" t="s">
        <v>74</v>
      </c>
      <c r="B11" s="27"/>
      <c r="C11" s="27"/>
      <c r="D11" s="27"/>
      <c r="E11" s="27"/>
      <c r="F11" s="27"/>
      <c r="G11" s="27"/>
      <c r="H11" s="27"/>
      <c r="I11" s="27"/>
      <c r="J11" s="27"/>
      <c r="K11" s="27"/>
      <c r="L11" s="27"/>
      <c r="M11" s="48"/>
      <c r="N11" s="48"/>
    </row>
    <row r="12" spans="1:14" ht="12.75" customHeight="1">
      <c r="A12" s="28" t="s">
        <v>75</v>
      </c>
      <c r="B12" s="27"/>
      <c r="C12" s="27"/>
      <c r="D12" s="27"/>
      <c r="E12" s="27"/>
      <c r="F12" s="27"/>
      <c r="G12" s="27"/>
      <c r="H12" s="27"/>
      <c r="I12" s="27"/>
      <c r="J12" s="27"/>
      <c r="K12" s="27"/>
      <c r="L12" s="27"/>
      <c r="M12" s="48"/>
      <c r="N12" s="48"/>
    </row>
    <row r="13" spans="1:14" ht="12.75" customHeight="1">
      <c r="A13" s="28" t="s">
        <v>76</v>
      </c>
      <c r="B13" s="27"/>
      <c r="D13" s="27"/>
      <c r="F13" s="27"/>
      <c r="G13" s="27"/>
      <c r="H13" s="27"/>
      <c r="I13" s="27"/>
      <c r="J13" s="27"/>
      <c r="K13" s="27"/>
      <c r="L13" s="27"/>
      <c r="M13" s="48"/>
      <c r="N13" s="48"/>
    </row>
    <row r="14" spans="1:14" ht="12.75" customHeight="1">
      <c r="A14" s="28" t="s">
        <v>77</v>
      </c>
      <c r="B14" s="29">
        <v>34550456</v>
      </c>
      <c r="D14" s="29">
        <v>2166914</v>
      </c>
      <c r="F14" s="29">
        <v>3278065</v>
      </c>
      <c r="H14" s="29">
        <v>0</v>
      </c>
      <c r="J14" s="29">
        <v>39995435</v>
      </c>
      <c r="L14" s="29">
        <v>9394969</v>
      </c>
      <c r="N14" s="48"/>
    </row>
    <row r="15" spans="1:14" ht="12.75" customHeight="1">
      <c r="A15" s="28" t="s">
        <v>78</v>
      </c>
      <c r="B15" s="30">
        <v>182262</v>
      </c>
      <c r="D15" s="30">
        <v>11522</v>
      </c>
      <c r="F15" s="30">
        <v>17388</v>
      </c>
      <c r="H15" s="30">
        <v>1374</v>
      </c>
      <c r="J15" s="30">
        <v>212546</v>
      </c>
      <c r="L15" s="30">
        <v>42017</v>
      </c>
      <c r="N15" s="48"/>
    </row>
    <row r="16" spans="1:14" ht="12.75" customHeight="1">
      <c r="A16" s="28" t="s">
        <v>79</v>
      </c>
      <c r="B16" s="30">
        <v>3811566</v>
      </c>
      <c r="D16" s="30">
        <v>396536</v>
      </c>
      <c r="F16" s="30">
        <v>366726</v>
      </c>
      <c r="H16" s="30">
        <v>51452</v>
      </c>
      <c r="J16" s="30">
        <v>4626280</v>
      </c>
      <c r="L16" s="30">
        <v>14384</v>
      </c>
      <c r="N16" s="48"/>
    </row>
    <row r="17" spans="1:14" ht="12.75" customHeight="1">
      <c r="A17" s="28" t="s">
        <v>80</v>
      </c>
      <c r="B17" s="30">
        <v>1254467</v>
      </c>
      <c r="D17" s="30" t="s">
        <v>128</v>
      </c>
      <c r="F17" s="30" t="s">
        <v>128</v>
      </c>
      <c r="H17" s="30" t="s">
        <v>128</v>
      </c>
      <c r="J17" s="30">
        <v>1254467</v>
      </c>
      <c r="L17" s="30" t="s">
        <v>128</v>
      </c>
      <c r="N17" s="48"/>
    </row>
    <row r="18" spans="1:14" ht="12.75" customHeight="1">
      <c r="A18" s="28" t="s">
        <v>81</v>
      </c>
      <c r="B18" s="30">
        <v>872203</v>
      </c>
      <c r="D18" s="30">
        <v>63097</v>
      </c>
      <c r="F18" s="30">
        <v>73330</v>
      </c>
      <c r="H18" s="30" t="s">
        <v>128</v>
      </c>
      <c r="J18" s="30">
        <v>1008630</v>
      </c>
      <c r="L18" s="30" t="s">
        <v>128</v>
      </c>
      <c r="N18" s="48"/>
    </row>
    <row r="19" spans="1:14" ht="12.75" customHeight="1">
      <c r="A19" s="28" t="s">
        <v>82</v>
      </c>
      <c r="B19" s="30">
        <v>1417</v>
      </c>
      <c r="D19" s="30" t="s">
        <v>128</v>
      </c>
      <c r="F19" s="30">
        <v>274</v>
      </c>
      <c r="H19" s="30" t="s">
        <v>128</v>
      </c>
      <c r="J19" s="30">
        <v>1691</v>
      </c>
      <c r="L19" s="30">
        <v>1805</v>
      </c>
      <c r="N19" s="48"/>
    </row>
    <row r="20" spans="1:14" ht="12.75" customHeight="1">
      <c r="A20" s="28" t="s">
        <v>83</v>
      </c>
      <c r="B20" s="30">
        <v>109687</v>
      </c>
      <c r="D20" s="30" t="s">
        <v>128</v>
      </c>
      <c r="F20" s="30" t="s">
        <v>128</v>
      </c>
      <c r="H20" s="30">
        <v>98165</v>
      </c>
      <c r="J20" s="30">
        <v>207852</v>
      </c>
      <c r="L20" s="30">
        <v>85644</v>
      </c>
      <c r="N20" s="48"/>
    </row>
    <row r="21" spans="1:14" ht="12.75" customHeight="1">
      <c r="A21" s="28" t="s">
        <v>84</v>
      </c>
      <c r="B21" s="30" t="s">
        <v>128</v>
      </c>
      <c r="D21" s="30" t="s">
        <v>128</v>
      </c>
      <c r="F21" s="30" t="s">
        <v>128</v>
      </c>
      <c r="H21" s="30">
        <v>2183</v>
      </c>
      <c r="J21" s="30">
        <v>2183</v>
      </c>
      <c r="L21" s="30">
        <v>719426</v>
      </c>
      <c r="N21" s="48"/>
    </row>
    <row r="22" spans="1:14" ht="12.75" customHeight="1">
      <c r="A22" s="28" t="s">
        <v>85</v>
      </c>
      <c r="B22" s="41">
        <v>40782058</v>
      </c>
      <c r="D22" s="41">
        <v>2638069</v>
      </c>
      <c r="F22" s="41">
        <v>3735783</v>
      </c>
      <c r="H22" s="41">
        <v>153174</v>
      </c>
      <c r="J22" s="41">
        <v>47309084</v>
      </c>
      <c r="L22" s="41">
        <v>10258245</v>
      </c>
      <c r="N22" s="48"/>
    </row>
    <row r="23" spans="1:14" ht="12.75" customHeight="1">
      <c r="A23" s="28" t="s">
        <v>86</v>
      </c>
      <c r="B23" s="27"/>
      <c r="D23" s="27"/>
      <c r="F23" s="27"/>
      <c r="H23" s="27"/>
      <c r="J23" s="27"/>
      <c r="L23" s="27"/>
      <c r="N23" s="48"/>
    </row>
    <row r="24" spans="1:14" ht="12.75" customHeight="1">
      <c r="A24" s="28" t="s">
        <v>87</v>
      </c>
      <c r="B24" s="30">
        <v>46196</v>
      </c>
      <c r="D24" s="30" t="s">
        <v>128</v>
      </c>
      <c r="F24" s="30" t="s">
        <v>128</v>
      </c>
      <c r="H24" s="30" t="s">
        <v>128</v>
      </c>
      <c r="J24" s="30">
        <v>46196</v>
      </c>
      <c r="L24" s="30" t="s">
        <v>128</v>
      </c>
      <c r="N24" s="48"/>
    </row>
    <row r="25" spans="1:14" ht="12.75" hidden="1" customHeight="1">
      <c r="A25" s="28" t="s">
        <v>88</v>
      </c>
      <c r="B25" s="27"/>
      <c r="D25" s="27"/>
      <c r="F25" s="27"/>
      <c r="H25" s="27"/>
      <c r="J25" s="27"/>
      <c r="L25" s="27"/>
      <c r="N25" s="48"/>
    </row>
    <row r="26" spans="1:14" ht="12.75" customHeight="1">
      <c r="A26" s="28" t="s">
        <v>89</v>
      </c>
      <c r="B26" s="30">
        <v>157244586</v>
      </c>
      <c r="D26" s="30">
        <v>40418787</v>
      </c>
      <c r="F26" s="30">
        <v>9561700</v>
      </c>
      <c r="H26" s="30">
        <v>14825494</v>
      </c>
      <c r="J26" s="30">
        <v>222050567</v>
      </c>
      <c r="L26" s="30">
        <v>23174994</v>
      </c>
      <c r="N26" s="48"/>
    </row>
    <row r="27" spans="1:14" ht="12.75" customHeight="1">
      <c r="A27" s="28" t="s">
        <v>90</v>
      </c>
      <c r="B27" s="30">
        <v>-62116800</v>
      </c>
      <c r="D27" s="30">
        <v>-19631030</v>
      </c>
      <c r="F27" s="30">
        <v>-7088903</v>
      </c>
      <c r="H27" s="30">
        <v>-4621472</v>
      </c>
      <c r="J27" s="30">
        <v>-93458205</v>
      </c>
      <c r="L27" s="30">
        <v>-14530754</v>
      </c>
      <c r="N27" s="48"/>
    </row>
    <row r="28" spans="1:14" ht="12.75" customHeight="1">
      <c r="A28" s="28" t="s">
        <v>91</v>
      </c>
      <c r="B28" s="41">
        <v>95173982</v>
      </c>
      <c r="D28" s="41">
        <v>20787757</v>
      </c>
      <c r="F28" s="41">
        <v>2472797</v>
      </c>
      <c r="H28" s="41">
        <v>10204022</v>
      </c>
      <c r="J28" s="41">
        <v>128638558</v>
      </c>
      <c r="L28" s="41">
        <v>8644240</v>
      </c>
      <c r="N28" s="48"/>
    </row>
    <row r="29" spans="1:14" ht="12.75" customHeight="1">
      <c r="A29" s="28" t="s">
        <v>92</v>
      </c>
      <c r="B29" s="41">
        <v>135956040</v>
      </c>
      <c r="D29" s="41">
        <v>23425826</v>
      </c>
      <c r="F29" s="41">
        <v>6208580</v>
      </c>
      <c r="H29" s="41">
        <v>10357196</v>
      </c>
      <c r="J29" s="41">
        <v>175947642</v>
      </c>
      <c r="L29" s="41">
        <v>18902485</v>
      </c>
      <c r="N29" s="48"/>
    </row>
    <row r="30" spans="1:14" ht="12.75" customHeight="1">
      <c r="A30" s="27"/>
      <c r="B30" s="27"/>
      <c r="D30" s="27"/>
      <c r="F30" s="27"/>
      <c r="H30" s="27"/>
      <c r="J30" s="27"/>
      <c r="L30" s="27"/>
      <c r="N30" s="48"/>
    </row>
    <row r="31" spans="1:14" ht="12.75" customHeight="1">
      <c r="A31" s="28" t="s">
        <v>93</v>
      </c>
      <c r="B31" s="27"/>
      <c r="D31" s="27"/>
      <c r="F31" s="27"/>
      <c r="H31" s="27"/>
      <c r="J31" s="27"/>
      <c r="L31" s="27"/>
      <c r="N31" s="48"/>
    </row>
    <row r="32" spans="1:14" ht="12.75" customHeight="1">
      <c r="A32" s="28" t="s">
        <v>94</v>
      </c>
      <c r="B32" s="30">
        <v>470552</v>
      </c>
      <c r="D32" s="30">
        <v>68514</v>
      </c>
      <c r="F32" s="30">
        <v>21977</v>
      </c>
      <c r="H32" s="30">
        <v>206190</v>
      </c>
      <c r="J32" s="30">
        <v>767233</v>
      </c>
      <c r="L32" s="30">
        <v>547470</v>
      </c>
      <c r="N32" s="48"/>
    </row>
    <row r="33" spans="1:14" ht="12.75" customHeight="1">
      <c r="A33" s="28" t="s">
        <v>95</v>
      </c>
      <c r="B33" s="41">
        <v>470552</v>
      </c>
      <c r="D33" s="41">
        <v>68514</v>
      </c>
      <c r="F33" s="41">
        <v>21977</v>
      </c>
      <c r="H33" s="41">
        <v>206190</v>
      </c>
      <c r="J33" s="41">
        <v>767233</v>
      </c>
      <c r="L33" s="41">
        <v>547470</v>
      </c>
      <c r="N33" s="48"/>
    </row>
    <row r="34" spans="1:14" ht="12.75" customHeight="1" thickBot="1">
      <c r="A34" s="28" t="s">
        <v>96</v>
      </c>
      <c r="B34" s="35">
        <v>136426592</v>
      </c>
      <c r="D34" s="35">
        <v>23494340</v>
      </c>
      <c r="F34" s="35">
        <v>6230557</v>
      </c>
      <c r="H34" s="35">
        <v>10563386</v>
      </c>
      <c r="J34" s="35">
        <v>176714875</v>
      </c>
      <c r="L34" s="35">
        <v>19449955</v>
      </c>
      <c r="N34" s="48"/>
    </row>
    <row r="35" spans="1:14" ht="12.75" customHeight="1" thickTop="1">
      <c r="A35" s="27"/>
      <c r="B35" s="27"/>
      <c r="D35" s="27"/>
      <c r="F35" s="27"/>
      <c r="G35" s="27"/>
      <c r="H35" s="27"/>
      <c r="I35" s="27"/>
      <c r="J35" s="27"/>
      <c r="L35" s="27"/>
      <c r="N35" s="48"/>
    </row>
    <row r="36" spans="1:14" ht="12.75" customHeight="1">
      <c r="A36" s="26" t="s">
        <v>97</v>
      </c>
      <c r="B36" s="27"/>
      <c r="C36" s="27"/>
      <c r="D36" s="27"/>
      <c r="E36" s="27"/>
      <c r="F36" s="27"/>
      <c r="G36" s="27"/>
      <c r="H36" s="27"/>
      <c r="I36" s="27"/>
      <c r="J36" s="27"/>
      <c r="K36" s="27"/>
      <c r="L36" s="27"/>
      <c r="M36" s="48"/>
      <c r="N36" s="48"/>
    </row>
    <row r="37" spans="1:14" ht="12.75" customHeight="1">
      <c r="A37" s="28" t="s">
        <v>98</v>
      </c>
      <c r="B37" s="27"/>
      <c r="C37" s="27"/>
      <c r="D37" s="27"/>
      <c r="E37" s="27"/>
      <c r="F37" s="27"/>
      <c r="G37" s="27"/>
      <c r="H37" s="27"/>
      <c r="I37" s="27"/>
      <c r="J37" s="27"/>
      <c r="K37" s="27"/>
      <c r="L37" s="27"/>
      <c r="M37" s="48"/>
      <c r="N37" s="48"/>
    </row>
    <row r="38" spans="1:14" ht="12.75" customHeight="1">
      <c r="A38" s="28" t="s">
        <v>99</v>
      </c>
      <c r="B38" s="27"/>
      <c r="D38" s="27"/>
      <c r="F38" s="27"/>
      <c r="H38" s="27"/>
      <c r="J38" s="27"/>
      <c r="K38" s="27"/>
      <c r="L38" s="27"/>
      <c r="M38" s="48"/>
      <c r="N38" s="48"/>
    </row>
    <row r="39" spans="1:14" ht="12.75" customHeight="1">
      <c r="A39" s="28" t="s">
        <v>100</v>
      </c>
      <c r="B39" s="30">
        <v>571797</v>
      </c>
      <c r="D39" s="30">
        <v>47095</v>
      </c>
      <c r="F39" s="30">
        <v>48461</v>
      </c>
      <c r="H39" s="30">
        <v>12109</v>
      </c>
      <c r="J39" s="30">
        <v>679462</v>
      </c>
      <c r="L39" s="30">
        <v>621667</v>
      </c>
      <c r="N39" s="48"/>
    </row>
    <row r="40" spans="1:14" ht="12.75" customHeight="1">
      <c r="A40" s="28" t="s">
        <v>101</v>
      </c>
      <c r="B40" s="30">
        <v>40303</v>
      </c>
      <c r="D40" s="30">
        <v>5866</v>
      </c>
      <c r="F40" s="30">
        <v>2191</v>
      </c>
      <c r="H40" s="30">
        <v>11691</v>
      </c>
      <c r="J40" s="30">
        <v>60051</v>
      </c>
      <c r="L40" s="30">
        <v>398936</v>
      </c>
      <c r="N40" s="48"/>
    </row>
    <row r="41" spans="1:14" ht="12.75" customHeight="1">
      <c r="A41" s="28" t="s">
        <v>102</v>
      </c>
      <c r="B41" s="30">
        <v>46764</v>
      </c>
      <c r="D41" s="30">
        <v>5446</v>
      </c>
      <c r="F41" s="30" t="s">
        <v>128</v>
      </c>
      <c r="H41" s="30" t="s">
        <v>128</v>
      </c>
      <c r="J41" s="30">
        <v>52210</v>
      </c>
      <c r="L41" s="30" t="s">
        <v>128</v>
      </c>
      <c r="N41" s="48"/>
    </row>
    <row r="42" spans="1:14" ht="12.75" customHeight="1">
      <c r="A42" s="28" t="s">
        <v>103</v>
      </c>
      <c r="B42" s="30">
        <v>278627</v>
      </c>
      <c r="D42" s="30" t="s">
        <v>128</v>
      </c>
      <c r="F42" s="30" t="s">
        <v>128</v>
      </c>
      <c r="H42" s="30" t="s">
        <v>128</v>
      </c>
      <c r="J42" s="30">
        <v>278627</v>
      </c>
      <c r="L42" s="30" t="s">
        <v>128</v>
      </c>
      <c r="N42" s="48"/>
    </row>
    <row r="43" spans="1:14" ht="12.75" customHeight="1">
      <c r="A43" s="28" t="s">
        <v>104</v>
      </c>
      <c r="B43" s="30">
        <v>5675</v>
      </c>
      <c r="D43" s="30" t="s">
        <v>128</v>
      </c>
      <c r="F43" s="30" t="s">
        <v>128</v>
      </c>
      <c r="H43" s="30" t="s">
        <v>128</v>
      </c>
      <c r="J43" s="30">
        <v>5675</v>
      </c>
      <c r="L43" s="30" t="s">
        <v>128</v>
      </c>
      <c r="N43" s="48"/>
    </row>
    <row r="44" spans="1:14" ht="12.75" customHeight="1">
      <c r="A44" s="28" t="s">
        <v>105</v>
      </c>
      <c r="B44" s="30" t="s">
        <v>128</v>
      </c>
      <c r="D44" s="30" t="s">
        <v>128</v>
      </c>
      <c r="F44" s="30" t="s">
        <v>128</v>
      </c>
      <c r="H44" s="30">
        <v>1254467</v>
      </c>
      <c r="J44" s="30">
        <v>1254467</v>
      </c>
      <c r="L44" s="30" t="s">
        <v>128</v>
      </c>
      <c r="N44" s="48"/>
    </row>
    <row r="45" spans="1:14" ht="12.75" customHeight="1">
      <c r="A45" s="28" t="s">
        <v>106</v>
      </c>
      <c r="B45" s="30">
        <v>202570</v>
      </c>
      <c r="D45" s="30" t="s">
        <v>128</v>
      </c>
      <c r="F45" s="30" t="s">
        <v>128</v>
      </c>
      <c r="H45" s="30">
        <v>1361</v>
      </c>
      <c r="J45" s="30">
        <v>203931</v>
      </c>
      <c r="L45" s="30">
        <v>6288</v>
      </c>
      <c r="N45" s="48"/>
    </row>
    <row r="46" spans="1:14" ht="12.75" hidden="1" customHeight="1">
      <c r="A46" s="28" t="s">
        <v>107</v>
      </c>
      <c r="B46" s="30" t="s">
        <v>128</v>
      </c>
      <c r="D46" s="30" t="s">
        <v>128</v>
      </c>
      <c r="F46" s="30" t="s">
        <v>128</v>
      </c>
      <c r="H46" s="30">
        <v>71051</v>
      </c>
      <c r="J46" s="30">
        <v>71051</v>
      </c>
      <c r="L46" s="30" t="s">
        <v>128</v>
      </c>
      <c r="N46" s="48"/>
    </row>
    <row r="47" spans="1:14" ht="12.75" hidden="1" customHeight="1">
      <c r="A47" s="28" t="s">
        <v>108</v>
      </c>
      <c r="B47" s="30">
        <v>817148</v>
      </c>
      <c r="D47" s="30" t="s">
        <v>128</v>
      </c>
      <c r="F47" s="30" t="s">
        <v>128</v>
      </c>
      <c r="H47" s="30" t="s">
        <v>128</v>
      </c>
      <c r="J47" s="30">
        <v>817148</v>
      </c>
      <c r="L47" s="30" t="s">
        <v>128</v>
      </c>
      <c r="N47" s="48"/>
    </row>
    <row r="48" spans="1:14" ht="12.75" customHeight="1">
      <c r="A48" s="28" t="s">
        <v>109</v>
      </c>
      <c r="B48" s="30" t="s">
        <v>128</v>
      </c>
      <c r="D48" s="30" t="s">
        <v>128</v>
      </c>
      <c r="F48" s="30" t="s">
        <v>128</v>
      </c>
      <c r="H48" s="30" t="s">
        <v>128</v>
      </c>
      <c r="J48" s="30" t="s">
        <v>128</v>
      </c>
      <c r="L48" s="30">
        <v>327937</v>
      </c>
      <c r="N48" s="48"/>
    </row>
    <row r="49" spans="1:14" ht="12.75" customHeight="1">
      <c r="A49" s="28" t="s">
        <v>110</v>
      </c>
      <c r="B49" s="41">
        <v>1962884</v>
      </c>
      <c r="D49" s="41">
        <v>58407</v>
      </c>
      <c r="F49" s="41">
        <v>50652</v>
      </c>
      <c r="H49" s="41">
        <v>1350679</v>
      </c>
      <c r="J49" s="41">
        <v>3422622</v>
      </c>
      <c r="L49" s="41">
        <v>1354828</v>
      </c>
      <c r="N49" s="48"/>
    </row>
    <row r="50" spans="1:14" ht="12.75" customHeight="1">
      <c r="A50" s="28" t="s">
        <v>111</v>
      </c>
      <c r="B50" s="27"/>
      <c r="D50" s="27"/>
      <c r="F50" s="27"/>
      <c r="H50" s="27"/>
      <c r="J50" s="27"/>
      <c r="L50" s="27"/>
      <c r="N50" s="48"/>
    </row>
    <row r="51" spans="1:14" ht="12.75" customHeight="1">
      <c r="A51" s="28" t="s">
        <v>112</v>
      </c>
      <c r="B51" s="30" t="s">
        <v>128</v>
      </c>
      <c r="D51" s="30" t="s">
        <v>128</v>
      </c>
      <c r="F51" s="30" t="s">
        <v>128</v>
      </c>
      <c r="H51" s="30" t="s">
        <v>128</v>
      </c>
      <c r="J51" s="30" t="s">
        <v>128</v>
      </c>
      <c r="L51" s="30">
        <v>4356883</v>
      </c>
      <c r="N51" s="48"/>
    </row>
    <row r="52" spans="1:14" ht="12.75" customHeight="1">
      <c r="A52" s="28" t="s">
        <v>113</v>
      </c>
      <c r="B52" s="30" t="s">
        <v>128</v>
      </c>
      <c r="D52" s="30" t="s">
        <v>128</v>
      </c>
      <c r="F52" s="30" t="s">
        <v>128</v>
      </c>
      <c r="H52" s="30" t="s">
        <v>128</v>
      </c>
      <c r="J52" s="30" t="s">
        <v>128</v>
      </c>
      <c r="L52" s="30">
        <v>1387551</v>
      </c>
      <c r="N52" s="48"/>
    </row>
    <row r="53" spans="1:14" ht="12.75" customHeight="1">
      <c r="A53" s="28" t="s">
        <v>114</v>
      </c>
      <c r="B53" s="30">
        <v>1450021</v>
      </c>
      <c r="D53" s="30">
        <v>211130</v>
      </c>
      <c r="F53" s="30">
        <v>67721</v>
      </c>
      <c r="H53" s="30">
        <v>635380</v>
      </c>
      <c r="J53" s="30">
        <v>2364252</v>
      </c>
      <c r="L53" s="30">
        <v>1687044</v>
      </c>
      <c r="N53" s="48"/>
    </row>
    <row r="54" spans="1:14" ht="12.75" customHeight="1">
      <c r="A54" s="28" t="s">
        <v>115</v>
      </c>
      <c r="B54" s="30">
        <v>12139809</v>
      </c>
      <c r="D54" s="30" t="s">
        <v>128</v>
      </c>
      <c r="F54" s="30" t="s">
        <v>128</v>
      </c>
      <c r="H54" s="30" t="s">
        <v>128</v>
      </c>
      <c r="J54" s="30">
        <v>12139809</v>
      </c>
      <c r="L54" s="30" t="s">
        <v>128</v>
      </c>
      <c r="N54" s="48"/>
    </row>
    <row r="55" spans="1:14" ht="12.75" customHeight="1">
      <c r="A55" s="28" t="s">
        <v>116</v>
      </c>
      <c r="B55" s="41">
        <v>13589830</v>
      </c>
      <c r="D55" s="41">
        <v>211130</v>
      </c>
      <c r="F55" s="41">
        <v>67721</v>
      </c>
      <c r="H55" s="41">
        <v>635380</v>
      </c>
      <c r="J55" s="41">
        <v>14504061</v>
      </c>
      <c r="L55" s="41">
        <v>7431478</v>
      </c>
      <c r="N55" s="48"/>
    </row>
    <row r="56" spans="1:14" ht="12.75" customHeight="1">
      <c r="A56" s="28" t="s">
        <v>117</v>
      </c>
      <c r="B56" s="41">
        <v>15552714</v>
      </c>
      <c r="D56" s="41">
        <v>269537</v>
      </c>
      <c r="F56" s="41">
        <v>118373</v>
      </c>
      <c r="H56" s="41">
        <v>1986059</v>
      </c>
      <c r="J56" s="41">
        <v>17926683</v>
      </c>
      <c r="L56" s="41">
        <v>8786306</v>
      </c>
      <c r="N56" s="48"/>
    </row>
    <row r="57" spans="1:14" ht="12.75" customHeight="1">
      <c r="A57" s="27"/>
      <c r="B57" s="27"/>
      <c r="D57" s="27"/>
      <c r="F57" s="27"/>
      <c r="H57" s="27"/>
      <c r="J57" s="27"/>
      <c r="L57" s="27"/>
      <c r="N57" s="48"/>
    </row>
    <row r="58" spans="1:14" ht="12.75" customHeight="1">
      <c r="A58" s="28" t="s">
        <v>118</v>
      </c>
      <c r="B58" s="27"/>
      <c r="D58" s="27"/>
      <c r="F58" s="27"/>
      <c r="H58" s="27"/>
      <c r="J58" s="27"/>
      <c r="L58" s="27"/>
      <c r="N58" s="48"/>
    </row>
    <row r="59" spans="1:14" ht="12.75" customHeight="1">
      <c r="A59" s="28" t="s">
        <v>94</v>
      </c>
      <c r="B59" s="30">
        <v>279299</v>
      </c>
      <c r="D59" s="30">
        <v>40667</v>
      </c>
      <c r="F59" s="30">
        <v>13044</v>
      </c>
      <c r="H59" s="30">
        <v>122386</v>
      </c>
      <c r="J59" s="30">
        <v>455396</v>
      </c>
      <c r="L59" s="30">
        <v>324954</v>
      </c>
      <c r="N59" s="48"/>
    </row>
    <row r="60" spans="1:14" ht="12.75" customHeight="1">
      <c r="A60" s="28" t="s">
        <v>119</v>
      </c>
      <c r="B60" s="41">
        <v>279299</v>
      </c>
      <c r="D60" s="41">
        <v>40667</v>
      </c>
      <c r="F60" s="41">
        <v>13044</v>
      </c>
      <c r="H60" s="41">
        <v>122386</v>
      </c>
      <c r="J60" s="41">
        <v>455396</v>
      </c>
      <c r="L60" s="41">
        <v>324954</v>
      </c>
      <c r="N60" s="48"/>
    </row>
    <row r="61" spans="1:14" ht="12.75" customHeight="1">
      <c r="A61" s="27"/>
      <c r="B61" s="27"/>
      <c r="D61" s="27"/>
      <c r="F61" s="27"/>
      <c r="H61" s="27"/>
      <c r="J61" s="27"/>
      <c r="L61" s="27"/>
      <c r="N61" s="48"/>
    </row>
    <row r="62" spans="1:14" ht="12.75" customHeight="1">
      <c r="A62" s="28" t="s">
        <v>120</v>
      </c>
      <c r="B62" s="27"/>
      <c r="D62" s="27"/>
      <c r="F62" s="27"/>
      <c r="H62" s="27"/>
      <c r="J62" s="27"/>
      <c r="L62" s="27"/>
      <c r="N62" s="48"/>
    </row>
    <row r="63" spans="1:14" ht="12.75" customHeight="1">
      <c r="A63" s="28" t="s">
        <v>121</v>
      </c>
      <c r="B63" s="30">
        <v>82151023</v>
      </c>
      <c r="D63" s="30">
        <v>20782311</v>
      </c>
      <c r="F63" s="30">
        <v>2472797</v>
      </c>
      <c r="H63" s="30">
        <v>10204022</v>
      </c>
      <c r="J63" s="30">
        <v>115610153</v>
      </c>
      <c r="L63" s="30">
        <v>8644240</v>
      </c>
      <c r="N63" s="48"/>
    </row>
    <row r="64" spans="1:14" ht="12.75" customHeight="1">
      <c r="A64" s="28" t="s">
        <v>122</v>
      </c>
      <c r="B64" s="30">
        <v>38443556</v>
      </c>
      <c r="D64" s="30">
        <v>2401825</v>
      </c>
      <c r="F64" s="30">
        <v>3626343</v>
      </c>
      <c r="H64" s="30">
        <v>-1749081</v>
      </c>
      <c r="J64" s="30">
        <v>42722643</v>
      </c>
      <c r="L64" s="30">
        <v>1694455</v>
      </c>
      <c r="N64" s="48"/>
    </row>
    <row r="65" spans="1:14" ht="12.75" customHeight="1">
      <c r="A65" s="28" t="s">
        <v>123</v>
      </c>
      <c r="B65" s="41">
        <v>120594579</v>
      </c>
      <c r="D65" s="41">
        <v>23184136</v>
      </c>
      <c r="F65" s="41">
        <v>6099140</v>
      </c>
      <c r="H65" s="41">
        <v>8454941</v>
      </c>
      <c r="J65" s="41">
        <v>158332796</v>
      </c>
      <c r="L65" s="41">
        <v>10338695</v>
      </c>
      <c r="N65" s="48"/>
    </row>
    <row r="66" spans="1:14" ht="12.75" customHeight="1" thickBot="1">
      <c r="A66" s="28" t="s">
        <v>124</v>
      </c>
      <c r="B66" s="35">
        <v>136426592</v>
      </c>
      <c r="D66" s="35">
        <v>23494340</v>
      </c>
      <c r="F66" s="35">
        <v>6230557</v>
      </c>
      <c r="H66" s="35">
        <v>10563386</v>
      </c>
      <c r="J66" s="46">
        <v>176714875</v>
      </c>
      <c r="L66" s="35">
        <v>19449955</v>
      </c>
      <c r="N66" s="48"/>
    </row>
    <row r="67" spans="1:14" ht="7.15" customHeight="1" thickTop="1">
      <c r="A67" s="28"/>
      <c r="B67" s="29"/>
      <c r="D67" s="29"/>
      <c r="F67" s="29"/>
      <c r="H67" s="29"/>
      <c r="J67" s="29"/>
      <c r="L67" s="29"/>
      <c r="N67" s="48"/>
    </row>
    <row r="68" spans="1:14" ht="15">
      <c r="A68" s="43" t="s">
        <v>125</v>
      </c>
      <c r="B68" s="27"/>
      <c r="C68" s="29"/>
      <c r="D68" s="27"/>
      <c r="E68" s="29"/>
      <c r="F68" s="27"/>
      <c r="G68" s="29"/>
      <c r="H68" s="27"/>
      <c r="I68" s="29"/>
      <c r="J68" s="37">
        <v>848360</v>
      </c>
      <c r="K68" s="29">
        <v>848360</v>
      </c>
      <c r="L68" s="27"/>
      <c r="N68" s="48"/>
    </row>
    <row r="69" spans="1:14" ht="9" customHeight="1">
      <c r="A69" s="43"/>
      <c r="B69" s="27"/>
      <c r="C69" s="29"/>
      <c r="D69" s="27"/>
      <c r="E69" s="29"/>
      <c r="F69" s="27"/>
      <c r="G69" s="29"/>
      <c r="H69" s="27"/>
      <c r="I69" s="29"/>
      <c r="J69" s="27"/>
      <c r="K69" s="29"/>
      <c r="L69" s="27"/>
      <c r="N69" s="48"/>
    </row>
    <row r="70" spans="1:14" ht="15.75" thickBot="1">
      <c r="A70" s="43" t="s">
        <v>126</v>
      </c>
      <c r="B70" s="27"/>
      <c r="C70" s="29"/>
      <c r="D70" s="27"/>
      <c r="E70" s="29"/>
      <c r="F70" s="27"/>
      <c r="G70" s="29"/>
      <c r="H70" s="27"/>
      <c r="I70" s="29"/>
      <c r="J70" s="45">
        <f>+J65+J68</f>
        <v>159181156</v>
      </c>
      <c r="K70" s="29">
        <v>159181156</v>
      </c>
      <c r="L70" s="27"/>
      <c r="N70" s="48"/>
    </row>
    <row r="71" spans="1:14" ht="15.75" thickTop="1">
      <c r="A71" s="27"/>
      <c r="B71" s="27"/>
      <c r="C71" s="27"/>
      <c r="D71" s="27"/>
      <c r="E71" s="27"/>
      <c r="F71" s="27"/>
      <c r="G71" s="27"/>
      <c r="H71" s="27"/>
      <c r="I71" s="27"/>
      <c r="J71" s="27"/>
      <c r="K71" s="27"/>
      <c r="L71" s="27"/>
      <c r="N71" s="48"/>
    </row>
  </sheetData>
  <mergeCells count="5">
    <mergeCell ref="B7:J7"/>
    <mergeCell ref="A1:L1"/>
    <mergeCell ref="A2:L2"/>
    <mergeCell ref="A3:L3"/>
    <mergeCell ref="A4:L4"/>
  </mergeCells>
  <phoneticPr fontId="6" type="noConversion"/>
  <pageMargins left="0.35" right="0.43" top="0.5" bottom="1" header="0.5" footer="0.5"/>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8835E-449F-46C5-9ADB-B1BA398D9FDC}">
  <sheetPr>
    <pageSetUpPr fitToPage="1"/>
  </sheetPr>
  <dimension ref="A1:M51"/>
  <sheetViews>
    <sheetView showGridLines="0" zoomScale="71" zoomScaleNormal="71" workbookViewId="0">
      <selection activeCell="I18" sqref="I18"/>
    </sheetView>
  </sheetViews>
  <sheetFormatPr defaultColWidth="9.140625" defaultRowHeight="14.25"/>
  <cols>
    <col min="1" max="1" width="29.7109375" style="117" customWidth="1"/>
    <col min="2" max="2" width="1.7109375" style="117" customWidth="1"/>
    <col min="3" max="3" width="15.7109375" style="117" customWidth="1"/>
    <col min="4" max="4" width="1.7109375" style="117" customWidth="1"/>
    <col min="5" max="5" width="15.7109375" style="117" customWidth="1"/>
    <col min="6" max="6" width="1.7109375" style="117" customWidth="1"/>
    <col min="7" max="7" width="15.7109375" style="117" customWidth="1"/>
    <col min="8" max="8" width="1.7109375" style="117" customWidth="1"/>
    <col min="9" max="9" width="15.7109375" style="117" customWidth="1"/>
    <col min="10" max="10" width="1.7109375" style="117" customWidth="1"/>
    <col min="11" max="11" width="15.7109375" style="117" customWidth="1"/>
    <col min="12" max="12" width="1.7109375" style="117" customWidth="1"/>
    <col min="13" max="13" width="15.7109375" style="117" customWidth="1"/>
    <col min="14" max="17" width="12.7109375" style="117" customWidth="1"/>
    <col min="18" max="16384" width="9.140625" style="117"/>
  </cols>
  <sheetData>
    <row r="1" spans="1:13" ht="15">
      <c r="A1" s="142" t="s">
        <v>298</v>
      </c>
      <c r="B1" s="142"/>
      <c r="C1" s="142"/>
      <c r="D1" s="142"/>
      <c r="E1" s="142"/>
      <c r="F1" s="142"/>
      <c r="G1" s="142"/>
      <c r="H1" s="142"/>
      <c r="I1" s="142"/>
      <c r="J1" s="142"/>
      <c r="K1" s="142"/>
      <c r="L1" s="142"/>
      <c r="M1" s="142"/>
    </row>
    <row r="2" spans="1:13" ht="15" customHeight="1">
      <c r="A2" s="142" t="s">
        <v>301</v>
      </c>
      <c r="B2" s="142"/>
      <c r="C2" s="142"/>
      <c r="D2" s="142"/>
      <c r="E2" s="142"/>
      <c r="F2" s="142"/>
      <c r="G2" s="142"/>
      <c r="H2" s="142"/>
      <c r="I2" s="142"/>
      <c r="J2" s="142"/>
      <c r="K2" s="142"/>
      <c r="L2" s="142"/>
      <c r="M2" s="142"/>
    </row>
    <row r="3" spans="1:13" ht="15">
      <c r="A3" s="142" t="s">
        <v>23</v>
      </c>
      <c r="B3" s="142"/>
      <c r="C3" s="142"/>
      <c r="D3" s="142"/>
      <c r="E3" s="142"/>
      <c r="F3" s="142"/>
      <c r="G3" s="142"/>
      <c r="H3" s="142"/>
      <c r="I3" s="142"/>
      <c r="J3" s="142"/>
      <c r="K3" s="142"/>
      <c r="L3" s="142"/>
      <c r="M3" s="142"/>
    </row>
    <row r="4" spans="1:13" ht="15" customHeight="1">
      <c r="A4" s="142" t="s">
        <v>302</v>
      </c>
      <c r="B4" s="142"/>
      <c r="C4" s="142"/>
      <c r="D4" s="142"/>
      <c r="E4" s="142"/>
      <c r="F4" s="142"/>
      <c r="G4" s="142"/>
      <c r="H4" s="142"/>
      <c r="I4" s="142"/>
      <c r="J4" s="142"/>
      <c r="K4" s="142"/>
      <c r="L4" s="142"/>
      <c r="M4" s="142"/>
    </row>
    <row r="5" spans="1:13" ht="15" customHeight="1"/>
    <row r="6" spans="1:13" ht="27.75" customHeight="1">
      <c r="A6" s="119"/>
      <c r="B6" s="119"/>
      <c r="C6" s="141" t="s">
        <v>220</v>
      </c>
      <c r="D6" s="141"/>
      <c r="E6" s="141"/>
      <c r="F6" s="141"/>
      <c r="G6" s="141"/>
      <c r="H6" s="141"/>
      <c r="I6" s="141"/>
      <c r="J6" s="141"/>
      <c r="K6" s="141"/>
      <c r="L6" s="119"/>
      <c r="M6" s="120" t="s">
        <v>221</v>
      </c>
    </row>
    <row r="7" spans="1:13" ht="33.75" customHeight="1">
      <c r="A7" s="119"/>
      <c r="B7" s="119"/>
      <c r="C7" s="120" t="s">
        <v>210</v>
      </c>
      <c r="D7" s="119"/>
      <c r="E7" s="120" t="s">
        <v>209</v>
      </c>
      <c r="F7" s="119"/>
      <c r="G7" s="120" t="s">
        <v>212</v>
      </c>
      <c r="H7" s="119"/>
      <c r="I7" s="120" t="s">
        <v>222</v>
      </c>
      <c r="J7" s="119"/>
      <c r="K7" s="120" t="s">
        <v>223</v>
      </c>
      <c r="L7" s="119"/>
      <c r="M7" s="120" t="s">
        <v>211</v>
      </c>
    </row>
    <row r="8" spans="1:13" ht="15">
      <c r="A8" s="121" t="s">
        <v>270</v>
      </c>
      <c r="B8" s="121"/>
      <c r="C8" s="121"/>
      <c r="D8" s="121"/>
      <c r="E8" s="121"/>
      <c r="F8" s="121"/>
      <c r="G8" s="121"/>
      <c r="H8" s="121"/>
      <c r="I8" s="121"/>
      <c r="J8" s="121"/>
      <c r="K8" s="121"/>
      <c r="L8" s="121"/>
      <c r="M8" s="121"/>
    </row>
    <row r="9" spans="1:13">
      <c r="A9" s="119" t="s">
        <v>271</v>
      </c>
      <c r="B9" s="119"/>
      <c r="C9" s="123">
        <v>16585960</v>
      </c>
      <c r="D9" s="119"/>
      <c r="E9" s="123">
        <v>2004222</v>
      </c>
      <c r="F9" s="119"/>
      <c r="G9" s="123">
        <v>1453258</v>
      </c>
      <c r="H9" s="119"/>
      <c r="I9" s="123">
        <v>0</v>
      </c>
      <c r="J9" s="119"/>
      <c r="K9" s="123">
        <f>(C9 + E9 + G9) + I9</f>
        <v>20043440</v>
      </c>
      <c r="L9" s="119"/>
      <c r="M9" s="123">
        <v>0</v>
      </c>
    </row>
    <row r="10" spans="1:13">
      <c r="A10" s="119" t="s">
        <v>272</v>
      </c>
      <c r="B10" s="119"/>
      <c r="C10" s="124">
        <v>36998</v>
      </c>
      <c r="D10" s="119"/>
      <c r="E10" s="124">
        <v>0</v>
      </c>
      <c r="F10" s="119"/>
      <c r="G10" s="124">
        <v>0</v>
      </c>
      <c r="H10" s="119"/>
      <c r="I10" s="124">
        <v>0</v>
      </c>
      <c r="J10" s="119"/>
      <c r="K10" s="124">
        <f>(C10 + E10 + G10) + I10</f>
        <v>36998</v>
      </c>
      <c r="L10" s="119"/>
      <c r="M10" s="124">
        <v>0</v>
      </c>
    </row>
    <row r="11" spans="1:13">
      <c r="A11" s="119" t="s">
        <v>273</v>
      </c>
      <c r="B11" s="119"/>
      <c r="C11" s="124">
        <v>0</v>
      </c>
      <c r="D11" s="119"/>
      <c r="E11" s="124">
        <v>0</v>
      </c>
      <c r="F11" s="119"/>
      <c r="G11" s="124">
        <v>0</v>
      </c>
      <c r="H11" s="119"/>
      <c r="I11" s="124">
        <v>1728568</v>
      </c>
      <c r="J11" s="119"/>
      <c r="K11" s="124">
        <f>(C11 + E11 + G11) + I11</f>
        <v>1728568</v>
      </c>
      <c r="L11" s="119"/>
      <c r="M11" s="124">
        <v>0</v>
      </c>
    </row>
    <row r="12" spans="1:13">
      <c r="A12" s="119" t="s">
        <v>274</v>
      </c>
      <c r="B12" s="119"/>
      <c r="C12" s="124">
        <v>302236</v>
      </c>
      <c r="D12" s="119"/>
      <c r="E12" s="124">
        <v>13677</v>
      </c>
      <c r="F12" s="119"/>
      <c r="G12" s="124">
        <v>11205</v>
      </c>
      <c r="H12" s="119"/>
      <c r="I12" s="124">
        <v>380275</v>
      </c>
      <c r="J12" s="119"/>
      <c r="K12" s="124">
        <f>(C12 + E12 + G12) + I12</f>
        <v>707393</v>
      </c>
      <c r="L12" s="119"/>
      <c r="M12" s="124">
        <f>11698981-1</f>
        <v>11698980</v>
      </c>
    </row>
    <row r="13" spans="1:13">
      <c r="A13" s="125" t="s">
        <v>275</v>
      </c>
      <c r="B13" s="119"/>
      <c r="C13" s="126">
        <f>SUM(C8:C12)</f>
        <v>16925194</v>
      </c>
      <c r="D13" s="119"/>
      <c r="E13" s="126">
        <f>SUM(E8:E12)</f>
        <v>2017899</v>
      </c>
      <c r="F13" s="119"/>
      <c r="G13" s="126">
        <f>SUM(G8:G12)</f>
        <v>1464463</v>
      </c>
      <c r="H13" s="119"/>
      <c r="I13" s="126">
        <f>SUM(I8:I12)</f>
        <v>2108843</v>
      </c>
      <c r="J13" s="119"/>
      <c r="K13" s="126">
        <f>SUM(K8:K12)</f>
        <v>22516399</v>
      </c>
      <c r="L13" s="119"/>
      <c r="M13" s="126">
        <f>SUM(M8:M12)</f>
        <v>11698980</v>
      </c>
    </row>
    <row r="14" spans="1:13">
      <c r="A14" s="119"/>
      <c r="B14" s="119"/>
      <c r="C14" s="119"/>
      <c r="D14" s="119"/>
      <c r="E14" s="119"/>
      <c r="F14" s="119"/>
      <c r="G14" s="119"/>
      <c r="H14" s="119"/>
      <c r="I14" s="119"/>
      <c r="J14" s="119"/>
      <c r="K14" s="119"/>
      <c r="L14" s="119"/>
      <c r="M14" s="119"/>
    </row>
    <row r="15" spans="1:13" ht="15">
      <c r="A15" s="121" t="s">
        <v>276</v>
      </c>
      <c r="B15" s="121"/>
      <c r="C15" s="121"/>
      <c r="D15" s="121"/>
      <c r="E15" s="121"/>
      <c r="F15" s="121"/>
      <c r="G15" s="121"/>
      <c r="H15" s="121"/>
      <c r="I15" s="121"/>
      <c r="J15" s="121"/>
      <c r="K15" s="121"/>
      <c r="L15" s="121"/>
      <c r="M15" s="121"/>
    </row>
    <row r="16" spans="1:13">
      <c r="A16" s="119" t="s">
        <v>277</v>
      </c>
      <c r="B16" s="119"/>
      <c r="C16" s="124">
        <v>1775520</v>
      </c>
      <c r="D16" s="119"/>
      <c r="E16" s="124">
        <v>366817</v>
      </c>
      <c r="F16" s="119"/>
      <c r="G16" s="124">
        <v>105038</v>
      </c>
      <c r="H16" s="119"/>
      <c r="I16" s="124">
        <v>670341</v>
      </c>
      <c r="J16" s="119"/>
      <c r="K16" s="124">
        <f t="shared" ref="K16:K22" si="0">(C16 + E16 + G16) + I16</f>
        <v>2917716</v>
      </c>
      <c r="L16" s="119"/>
      <c r="M16" s="124">
        <v>3183066</v>
      </c>
    </row>
    <row r="17" spans="1:13">
      <c r="A17" s="119" t="s">
        <v>278</v>
      </c>
      <c r="B17" s="119"/>
      <c r="C17" s="124">
        <v>777930</v>
      </c>
      <c r="D17" s="119"/>
      <c r="E17" s="124">
        <v>76940</v>
      </c>
      <c r="F17" s="119"/>
      <c r="G17" s="124">
        <v>22704</v>
      </c>
      <c r="H17" s="119"/>
      <c r="I17" s="124">
        <v>564721</v>
      </c>
      <c r="J17" s="119"/>
      <c r="K17" s="124">
        <f t="shared" si="0"/>
        <v>1442295</v>
      </c>
      <c r="L17" s="119"/>
      <c r="M17" s="124">
        <v>1158931</v>
      </c>
    </row>
    <row r="18" spans="1:13">
      <c r="A18" s="119" t="s">
        <v>279</v>
      </c>
      <c r="B18" s="119"/>
      <c r="C18" s="124">
        <f>387439+406865</f>
        <v>794304</v>
      </c>
      <c r="D18" s="119"/>
      <c r="E18" s="124">
        <v>-26924</v>
      </c>
      <c r="F18" s="119"/>
      <c r="G18" s="124">
        <v>585028</v>
      </c>
      <c r="H18" s="119"/>
      <c r="I18" s="124">
        <f>1306026+47984</f>
        <v>1354010</v>
      </c>
      <c r="J18" s="119"/>
      <c r="K18" s="124">
        <f t="shared" si="0"/>
        <v>2706418</v>
      </c>
      <c r="L18" s="119"/>
      <c r="M18" s="124">
        <v>2426593</v>
      </c>
    </row>
    <row r="19" spans="1:13">
      <c r="A19" s="119" t="s">
        <v>280</v>
      </c>
      <c r="B19" s="119"/>
      <c r="C19" s="124">
        <v>383536</v>
      </c>
      <c r="D19" s="119"/>
      <c r="E19" s="124">
        <v>149857</v>
      </c>
      <c r="F19" s="119"/>
      <c r="G19" s="124">
        <v>74002</v>
      </c>
      <c r="H19" s="119"/>
      <c r="I19" s="124">
        <v>85057</v>
      </c>
      <c r="J19" s="119"/>
      <c r="K19" s="124">
        <f t="shared" si="0"/>
        <v>692452</v>
      </c>
      <c r="L19" s="119"/>
      <c r="M19" s="124">
        <v>2481051</v>
      </c>
    </row>
    <row r="20" spans="1:13">
      <c r="A20" s="119" t="s">
        <v>281</v>
      </c>
      <c r="B20" s="119"/>
      <c r="C20" s="124">
        <v>6359786</v>
      </c>
      <c r="D20" s="119"/>
      <c r="E20" s="124">
        <v>185916</v>
      </c>
      <c r="F20" s="119"/>
      <c r="G20" s="124">
        <v>7014</v>
      </c>
      <c r="H20" s="119"/>
      <c r="I20" s="124">
        <v>233643</v>
      </c>
      <c r="J20" s="119"/>
      <c r="K20" s="124">
        <f t="shared" si="0"/>
        <v>6786359</v>
      </c>
      <c r="L20" s="119"/>
      <c r="M20" s="124">
        <f>176273-1</f>
        <v>176272</v>
      </c>
    </row>
    <row r="21" spans="1:13">
      <c r="A21" s="119" t="s">
        <v>282</v>
      </c>
      <c r="B21" s="119"/>
      <c r="C21" s="124">
        <f>3272111+1</f>
        <v>3272112</v>
      </c>
      <c r="D21" s="119"/>
      <c r="E21" s="124">
        <v>901424</v>
      </c>
      <c r="F21" s="119"/>
      <c r="G21" s="124">
        <v>261208</v>
      </c>
      <c r="H21" s="119"/>
      <c r="I21" s="124">
        <v>236648</v>
      </c>
      <c r="J21" s="119"/>
      <c r="K21" s="124">
        <f t="shared" si="0"/>
        <v>4671392</v>
      </c>
      <c r="L21" s="119"/>
      <c r="M21" s="124">
        <f>2014986-1</f>
        <v>2014985</v>
      </c>
    </row>
    <row r="22" spans="1:13">
      <c r="A22" s="119" t="s">
        <v>283</v>
      </c>
      <c r="B22" s="119"/>
      <c r="C22" s="124">
        <v>925733</v>
      </c>
      <c r="D22" s="119"/>
      <c r="E22" s="124">
        <v>78860</v>
      </c>
      <c r="F22" s="119"/>
      <c r="G22" s="124">
        <v>79293</v>
      </c>
      <c r="H22" s="119"/>
      <c r="I22" s="124">
        <v>66424</v>
      </c>
      <c r="J22" s="119"/>
      <c r="K22" s="124">
        <f t="shared" si="0"/>
        <v>1150310</v>
      </c>
      <c r="L22" s="119"/>
      <c r="M22" s="124">
        <v>49523</v>
      </c>
    </row>
    <row r="23" spans="1:13">
      <c r="A23" s="125" t="s">
        <v>284</v>
      </c>
      <c r="B23" s="119"/>
      <c r="C23" s="126">
        <f>SUM(C15:C22)</f>
        <v>14288921</v>
      </c>
      <c r="D23" s="119"/>
      <c r="E23" s="126">
        <f>SUM(E15:E22)</f>
        <v>1732890</v>
      </c>
      <c r="F23" s="119"/>
      <c r="G23" s="126">
        <f>SUM(G15:G22)</f>
        <v>1134287</v>
      </c>
      <c r="H23" s="119"/>
      <c r="I23" s="126">
        <f>SUM(I15:I22)</f>
        <v>3210844</v>
      </c>
      <c r="J23" s="119"/>
      <c r="K23" s="126">
        <f>SUM(K15:K22)</f>
        <v>20366942</v>
      </c>
      <c r="L23" s="119"/>
      <c r="M23" s="126">
        <f>SUM(M15:M22)</f>
        <v>11490421</v>
      </c>
    </row>
    <row r="24" spans="1:13">
      <c r="A24" s="127" t="s">
        <v>285</v>
      </c>
      <c r="B24" s="119"/>
      <c r="C24" s="128">
        <f>C13 - C23</f>
        <v>2636273</v>
      </c>
      <c r="D24" s="119"/>
      <c r="E24" s="128">
        <f>E13 - E23</f>
        <v>285009</v>
      </c>
      <c r="F24" s="119"/>
      <c r="G24" s="128">
        <f>G13 - G23</f>
        <v>330176</v>
      </c>
      <c r="H24" s="119"/>
      <c r="I24" s="128">
        <f>I13 - I23</f>
        <v>-1102001</v>
      </c>
      <c r="J24" s="119"/>
      <c r="K24" s="128">
        <f>K13 - K23</f>
        <v>2149457</v>
      </c>
      <c r="L24" s="119"/>
      <c r="M24" s="128">
        <f>M13 - M23</f>
        <v>208559</v>
      </c>
    </row>
    <row r="25" spans="1:13">
      <c r="A25" s="119"/>
      <c r="B25" s="119"/>
      <c r="C25" s="119"/>
      <c r="D25" s="119"/>
      <c r="E25" s="119"/>
      <c r="F25" s="119"/>
      <c r="G25" s="119"/>
      <c r="H25" s="119"/>
      <c r="I25" s="119"/>
      <c r="J25" s="119"/>
      <c r="K25" s="119"/>
      <c r="L25" s="119"/>
      <c r="M25" s="119"/>
    </row>
    <row r="26" spans="1:13" ht="30">
      <c r="A26" s="121" t="s">
        <v>286</v>
      </c>
      <c r="B26" s="121"/>
      <c r="C26" s="121"/>
      <c r="D26" s="121"/>
      <c r="E26" s="121"/>
      <c r="F26" s="121"/>
      <c r="G26" s="121"/>
      <c r="H26" s="121"/>
      <c r="I26" s="121"/>
      <c r="J26" s="121"/>
      <c r="K26" s="121"/>
      <c r="L26" s="121"/>
      <c r="M26" s="121"/>
    </row>
    <row r="27" spans="1:13">
      <c r="A27" s="119" t="s">
        <v>7</v>
      </c>
      <c r="B27" s="119"/>
      <c r="C27" s="124">
        <v>151462</v>
      </c>
      <c r="D27" s="119"/>
      <c r="E27" s="124">
        <v>0</v>
      </c>
      <c r="F27" s="119"/>
      <c r="G27" s="124">
        <v>0</v>
      </c>
      <c r="H27" s="119"/>
      <c r="I27" s="124">
        <v>0</v>
      </c>
      <c r="J27" s="119"/>
      <c r="K27" s="124">
        <f>(C27 + E27 + G27) + I27</f>
        <v>151462</v>
      </c>
      <c r="L27" s="119"/>
      <c r="M27" s="124">
        <v>0</v>
      </c>
    </row>
    <row r="28" spans="1:13">
      <c r="A28" s="119" t="s">
        <v>11</v>
      </c>
      <c r="B28" s="119"/>
      <c r="C28" s="124">
        <v>879082</v>
      </c>
      <c r="D28" s="119"/>
      <c r="E28" s="124">
        <v>83704</v>
      </c>
      <c r="F28" s="119"/>
      <c r="G28" s="124">
        <v>97042</v>
      </c>
      <c r="H28" s="119"/>
      <c r="I28" s="124">
        <v>-703</v>
      </c>
      <c r="J28" s="119"/>
      <c r="K28" s="124">
        <f>(C28 + E28 + G28) + I28</f>
        <v>1059125</v>
      </c>
      <c r="L28" s="119"/>
      <c r="M28" s="124">
        <v>180597</v>
      </c>
    </row>
    <row r="29" spans="1:13" ht="28.5">
      <c r="A29" s="119" t="s">
        <v>287</v>
      </c>
      <c r="B29" s="119"/>
      <c r="C29" s="124">
        <v>630581</v>
      </c>
      <c r="D29" s="119"/>
      <c r="E29" s="124">
        <f>65657-1</f>
        <v>65656</v>
      </c>
      <c r="F29" s="119"/>
      <c r="G29" s="124">
        <v>71850</v>
      </c>
      <c r="H29" s="119"/>
      <c r="I29" s="124">
        <v>124</v>
      </c>
      <c r="J29" s="119"/>
      <c r="K29" s="124">
        <f>(C29 + E29 + G29) + I29</f>
        <v>768211</v>
      </c>
      <c r="L29" s="119"/>
      <c r="M29" s="124">
        <f>156735-1</f>
        <v>156734</v>
      </c>
    </row>
    <row r="30" spans="1:13" ht="28.5">
      <c r="A30" s="119" t="s">
        <v>288</v>
      </c>
      <c r="B30" s="119"/>
      <c r="C30" s="124">
        <v>-464441</v>
      </c>
      <c r="D30" s="119"/>
      <c r="E30" s="124">
        <v>0</v>
      </c>
      <c r="F30" s="119"/>
      <c r="G30" s="124">
        <v>0</v>
      </c>
      <c r="H30" s="119"/>
      <c r="I30" s="124">
        <v>0</v>
      </c>
      <c r="J30" s="119"/>
      <c r="K30" s="124">
        <f>(C30 + E30 + G30) + I30</f>
        <v>-464441</v>
      </c>
      <c r="L30" s="119"/>
      <c r="M30" s="124">
        <v>-303</v>
      </c>
    </row>
    <row r="31" spans="1:13" ht="28.5">
      <c r="A31" s="119" t="s">
        <v>289</v>
      </c>
      <c r="B31" s="119"/>
      <c r="C31" s="124">
        <f>-406865+406865</f>
        <v>0</v>
      </c>
      <c r="D31" s="119"/>
      <c r="E31" s="124">
        <v>0</v>
      </c>
      <c r="F31" s="119"/>
      <c r="G31" s="124">
        <v>0</v>
      </c>
      <c r="H31" s="119"/>
      <c r="I31" s="124">
        <f>-47983-1+47984</f>
        <v>0</v>
      </c>
      <c r="J31" s="119"/>
      <c r="K31" s="124">
        <f>(C31 + E31 + G31) + I31</f>
        <v>0</v>
      </c>
      <c r="L31" s="119"/>
      <c r="M31" s="124">
        <f>55951+1</f>
        <v>55952</v>
      </c>
    </row>
    <row r="32" spans="1:13" ht="28.5">
      <c r="A32" s="122" t="s">
        <v>290</v>
      </c>
      <c r="B32" s="119"/>
      <c r="C32" s="126">
        <f>SUM(C26:C31)</f>
        <v>1196684</v>
      </c>
      <c r="D32" s="119"/>
      <c r="E32" s="126">
        <f>SUM(E26:E31)</f>
        <v>149360</v>
      </c>
      <c r="F32" s="119"/>
      <c r="G32" s="126">
        <f>SUM(G26:G31)</f>
        <v>168892</v>
      </c>
      <c r="H32" s="119"/>
      <c r="I32" s="126">
        <f>SUM(I26:I31)</f>
        <v>-579</v>
      </c>
      <c r="J32" s="119"/>
      <c r="K32" s="126">
        <f>SUM(K26:K31)</f>
        <v>1514357</v>
      </c>
      <c r="L32" s="119"/>
      <c r="M32" s="126">
        <f>SUM(M26:M31)</f>
        <v>392980</v>
      </c>
    </row>
    <row r="33" spans="1:13" ht="42.75">
      <c r="A33" s="127" t="s">
        <v>291</v>
      </c>
      <c r="B33" s="119"/>
      <c r="C33" s="124">
        <f>C24 + C32</f>
        <v>3832957</v>
      </c>
      <c r="D33" s="119"/>
      <c r="E33" s="124">
        <f>E24 + E32</f>
        <v>434369</v>
      </c>
      <c r="F33" s="119"/>
      <c r="G33" s="124">
        <f>G24 + G32</f>
        <v>499068</v>
      </c>
      <c r="H33" s="119"/>
      <c r="I33" s="124">
        <f>I24 + I32</f>
        <v>-1102580</v>
      </c>
      <c r="J33" s="119"/>
      <c r="K33" s="124">
        <f>K24 + K32</f>
        <v>3663814</v>
      </c>
      <c r="L33" s="119"/>
      <c r="M33" s="124">
        <f>M24 + M32</f>
        <v>601539</v>
      </c>
    </row>
    <row r="34" spans="1:13">
      <c r="A34" s="119"/>
      <c r="B34" s="119"/>
      <c r="C34" s="119"/>
      <c r="D34" s="119"/>
      <c r="E34" s="119"/>
      <c r="F34" s="119"/>
      <c r="G34" s="119"/>
      <c r="H34" s="119"/>
      <c r="I34" s="119"/>
      <c r="J34" s="119"/>
      <c r="K34" s="119"/>
      <c r="L34" s="119"/>
      <c r="M34" s="119"/>
    </row>
    <row r="35" spans="1:13">
      <c r="A35" s="119" t="s">
        <v>292</v>
      </c>
      <c r="B35" s="119"/>
      <c r="C35" s="124">
        <f>81263-1</f>
        <v>81262</v>
      </c>
      <c r="D35" s="119"/>
      <c r="E35" s="124">
        <v>0</v>
      </c>
      <c r="F35" s="119"/>
      <c r="G35" s="124">
        <v>0</v>
      </c>
      <c r="H35" s="119"/>
      <c r="I35" s="124">
        <v>0</v>
      </c>
      <c r="J35" s="119"/>
      <c r="K35" s="124">
        <f>(C35 + E35 + G35) + I35</f>
        <v>81262</v>
      </c>
      <c r="L35" s="119"/>
      <c r="M35" s="124">
        <v>0</v>
      </c>
    </row>
    <row r="36" spans="1:13">
      <c r="A36" s="119" t="s">
        <v>293</v>
      </c>
      <c r="B36" s="119"/>
      <c r="C36" s="124">
        <v>3243</v>
      </c>
      <c r="D36" s="119"/>
      <c r="E36" s="124">
        <v>0</v>
      </c>
      <c r="F36" s="119"/>
      <c r="G36" s="124">
        <v>0</v>
      </c>
      <c r="H36" s="119"/>
      <c r="I36" s="124">
        <v>1445297</v>
      </c>
      <c r="J36" s="119"/>
      <c r="K36" s="124">
        <f>(C36 + E36 + G36) + I36</f>
        <v>1448540</v>
      </c>
      <c r="L36" s="119"/>
      <c r="M36" s="124">
        <f>36764+1</f>
        <v>36765</v>
      </c>
    </row>
    <row r="37" spans="1:13">
      <c r="A37" s="119" t="s">
        <v>294</v>
      </c>
      <c r="B37" s="119"/>
      <c r="C37" s="124">
        <v>-466028</v>
      </c>
      <c r="D37" s="119"/>
      <c r="E37" s="124">
        <v>0</v>
      </c>
      <c r="F37" s="119"/>
      <c r="G37" s="124">
        <v>0</v>
      </c>
      <c r="H37" s="119"/>
      <c r="I37" s="124">
        <v>0</v>
      </c>
      <c r="J37" s="119"/>
      <c r="K37" s="124">
        <f>(C37 + E37 + G37) + I37</f>
        <v>-466028</v>
      </c>
      <c r="L37" s="119"/>
      <c r="M37" s="124">
        <v>0</v>
      </c>
    </row>
    <row r="38" spans="1:13">
      <c r="A38" s="127" t="s">
        <v>295</v>
      </c>
      <c r="B38" s="119"/>
      <c r="C38" s="130">
        <f>SUM(C33:C37)</f>
        <v>3451434</v>
      </c>
      <c r="D38" s="119"/>
      <c r="E38" s="130">
        <f>SUM(E33:E37)</f>
        <v>434369</v>
      </c>
      <c r="F38" s="119"/>
      <c r="G38" s="130">
        <f>SUM(G33:G37)</f>
        <v>499068</v>
      </c>
      <c r="H38" s="119"/>
      <c r="I38" s="130">
        <f>SUM(I33:I37)</f>
        <v>342717</v>
      </c>
      <c r="J38" s="119"/>
      <c r="K38" s="130">
        <f>SUM(K33:K37)</f>
        <v>4727588</v>
      </c>
      <c r="L38" s="119"/>
      <c r="M38" s="130">
        <f>SUM(M33:M37)</f>
        <v>638304</v>
      </c>
    </row>
    <row r="39" spans="1:13" ht="15" hidden="1" customHeight="1">
      <c r="A39" s="119" t="s">
        <v>296</v>
      </c>
      <c r="B39" s="119"/>
      <c r="C39" s="124">
        <v>122880129</v>
      </c>
      <c r="D39" s="119"/>
      <c r="E39" s="124">
        <v>22581736</v>
      </c>
      <c r="F39" s="119"/>
      <c r="G39" s="124">
        <v>6318086</v>
      </c>
      <c r="H39" s="119"/>
      <c r="I39" s="124">
        <v>8544114</v>
      </c>
      <c r="J39" s="119"/>
      <c r="K39" s="124">
        <f>(C39 + E39 + G39) + I39</f>
        <v>160324065</v>
      </c>
      <c r="L39" s="119"/>
      <c r="M39" s="124">
        <v>5254130</v>
      </c>
    </row>
    <row r="40" spans="1:13">
      <c r="A40" s="119"/>
      <c r="B40" s="119"/>
      <c r="C40" s="124"/>
      <c r="D40" s="119"/>
      <c r="E40" s="124"/>
      <c r="F40" s="119"/>
      <c r="G40" s="124"/>
      <c r="H40" s="119"/>
      <c r="I40" s="124"/>
      <c r="J40" s="119"/>
      <c r="K40" s="124"/>
      <c r="L40" s="119"/>
      <c r="M40" s="124"/>
    </row>
    <row r="41" spans="1:13" ht="15" thickBot="1">
      <c r="A41" s="119" t="s">
        <v>297</v>
      </c>
      <c r="B41" s="119"/>
      <c r="C41" s="131">
        <f>C39 + C38</f>
        <v>126331563</v>
      </c>
      <c r="D41" s="119"/>
      <c r="E41" s="131">
        <f>E39 + E38</f>
        <v>23016105</v>
      </c>
      <c r="F41" s="119"/>
      <c r="G41" s="131">
        <f>G39 + G38</f>
        <v>6817154</v>
      </c>
      <c r="H41" s="119"/>
      <c r="I41" s="131">
        <f>I39 + I38</f>
        <v>8886831</v>
      </c>
      <c r="J41" s="119"/>
      <c r="K41" s="131">
        <f>K39 + K38</f>
        <v>165051653</v>
      </c>
      <c r="L41" s="119"/>
      <c r="M41" s="131">
        <f>M39 + M38</f>
        <v>5892434</v>
      </c>
    </row>
    <row r="42" spans="1:13" ht="15" thickTop="1"/>
    <row r="51" spans="12:12">
      <c r="L51" s="117" t="s">
        <v>346</v>
      </c>
    </row>
  </sheetData>
  <mergeCells count="5">
    <mergeCell ref="C6:K6"/>
    <mergeCell ref="A1:M1"/>
    <mergeCell ref="A2:M2"/>
    <mergeCell ref="A3:M3"/>
    <mergeCell ref="A4:M4"/>
  </mergeCells>
  <pageMargins left="0.53" right="0.47" top="0.75" bottom="0.5" header="0.5" footer="0.25"/>
  <pageSetup scale="7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5"/>
  <sheetViews>
    <sheetView showGridLines="0" workbookViewId="0">
      <selection sqref="A1:L4"/>
    </sheetView>
  </sheetViews>
  <sheetFormatPr defaultColWidth="9.140625" defaultRowHeight="12.75"/>
  <cols>
    <col min="1" max="1" width="44.85546875" style="2" customWidth="1"/>
    <col min="2" max="2" width="13.42578125" style="2" customWidth="1"/>
    <col min="3" max="3" width="1.7109375" style="2" customWidth="1"/>
    <col min="4" max="4" width="13.42578125" style="2" customWidth="1"/>
    <col min="5" max="5" width="1.7109375" style="2" customWidth="1"/>
    <col min="6" max="6" width="13.42578125" style="2" customWidth="1"/>
    <col min="7" max="7" width="1.7109375" style="2" customWidth="1"/>
    <col min="8" max="8" width="13.42578125" style="2" customWidth="1"/>
    <col min="9" max="9" width="1.7109375" style="2" customWidth="1"/>
    <col min="10" max="10" width="13.42578125" style="2" customWidth="1"/>
    <col min="11" max="11" width="1.7109375" style="2" customWidth="1"/>
    <col min="12" max="12" width="12.28515625" style="2" bestFit="1" customWidth="1"/>
    <col min="13" max="13" width="0" style="2" hidden="1" customWidth="1"/>
    <col min="14" max="14" width="11.5703125" style="2" hidden="1" customWidth="1"/>
    <col min="15" max="16384" width="9.140625" style="2"/>
  </cols>
  <sheetData>
    <row r="1" spans="1:14" ht="12.75" customHeight="1">
      <c r="A1" s="144" t="s">
        <v>0</v>
      </c>
      <c r="B1" s="144"/>
      <c r="C1" s="144"/>
      <c r="D1" s="144"/>
      <c r="E1" s="144"/>
      <c r="F1" s="144"/>
      <c r="G1" s="144"/>
      <c r="H1" s="144"/>
      <c r="I1" s="144"/>
      <c r="J1" s="144"/>
      <c r="K1" s="144"/>
      <c r="L1" s="144"/>
    </row>
    <row r="2" spans="1:14" ht="12.75" customHeight="1">
      <c r="A2" s="146" t="s">
        <v>69</v>
      </c>
      <c r="B2" s="146"/>
      <c r="C2" s="146"/>
      <c r="D2" s="146"/>
      <c r="E2" s="146"/>
      <c r="F2" s="146"/>
      <c r="G2" s="146"/>
      <c r="H2" s="146"/>
      <c r="I2" s="146"/>
      <c r="J2" s="146"/>
      <c r="K2" s="146"/>
      <c r="L2" s="146"/>
    </row>
    <row r="3" spans="1:14" ht="12.75" customHeight="1">
      <c r="A3" s="144" t="s">
        <v>23</v>
      </c>
      <c r="B3" s="144"/>
      <c r="C3" s="144"/>
      <c r="D3" s="144"/>
      <c r="E3" s="144"/>
      <c r="F3" s="144"/>
      <c r="G3" s="144"/>
      <c r="H3" s="144"/>
      <c r="I3" s="144"/>
      <c r="J3" s="144"/>
      <c r="K3" s="144"/>
      <c r="L3" s="144"/>
    </row>
    <row r="4" spans="1:14" ht="12.75" customHeight="1">
      <c r="A4" s="147" t="s">
        <v>72</v>
      </c>
      <c r="B4" s="147"/>
      <c r="C4" s="147"/>
      <c r="D4" s="147"/>
      <c r="E4" s="147"/>
      <c r="F4" s="147"/>
      <c r="G4" s="147"/>
      <c r="H4" s="147"/>
      <c r="I4" s="147"/>
      <c r="J4" s="147"/>
      <c r="K4" s="147"/>
      <c r="L4" s="147"/>
    </row>
    <row r="5" spans="1:14" ht="12.75" customHeight="1"/>
    <row r="6" spans="1:14" ht="12.75" customHeight="1">
      <c r="A6" s="12"/>
      <c r="B6" s="12"/>
      <c r="C6" s="12"/>
      <c r="D6" s="12"/>
      <c r="E6" s="12"/>
      <c r="F6" s="12"/>
      <c r="G6" s="12"/>
      <c r="H6" s="12"/>
      <c r="I6" s="12"/>
      <c r="J6" s="12"/>
      <c r="K6" s="12"/>
      <c r="L6" s="13"/>
    </row>
    <row r="7" spans="1:14" ht="12.75" customHeight="1">
      <c r="A7" s="11"/>
      <c r="B7" s="143" t="s">
        <v>56</v>
      </c>
      <c r="C7" s="143"/>
      <c r="D7" s="143"/>
      <c r="E7" s="143"/>
      <c r="F7" s="143"/>
      <c r="G7" s="143"/>
      <c r="H7" s="143"/>
      <c r="I7" s="143"/>
      <c r="J7" s="143"/>
      <c r="L7" s="1"/>
    </row>
    <row r="8" spans="1:14" ht="12.75" customHeight="1">
      <c r="B8" s="6" t="s">
        <v>49</v>
      </c>
      <c r="C8" s="6"/>
      <c r="D8" s="6" t="s">
        <v>51</v>
      </c>
      <c r="E8" s="6"/>
      <c r="F8" s="6" t="s">
        <v>53</v>
      </c>
      <c r="G8" s="6"/>
      <c r="H8" s="6"/>
      <c r="I8" s="6"/>
      <c r="J8" s="6"/>
      <c r="L8" s="1" t="s">
        <v>25</v>
      </c>
      <c r="N8" s="7" t="s">
        <v>1</v>
      </c>
    </row>
    <row r="9" spans="1:14" ht="12.75" customHeight="1">
      <c r="A9" s="5"/>
      <c r="B9" s="14" t="s">
        <v>50</v>
      </c>
      <c r="C9" s="14"/>
      <c r="D9" s="14" t="s">
        <v>52</v>
      </c>
      <c r="E9" s="14"/>
      <c r="F9" s="14" t="s">
        <v>54</v>
      </c>
      <c r="G9" s="14"/>
      <c r="H9" s="14" t="s">
        <v>24</v>
      </c>
      <c r="I9" s="14"/>
      <c r="J9" s="14" t="s">
        <v>55</v>
      </c>
      <c r="K9" s="15"/>
      <c r="L9" s="15" t="s">
        <v>26</v>
      </c>
      <c r="N9" s="15" t="s">
        <v>35</v>
      </c>
    </row>
    <row r="10" spans="1:14" ht="12.75" customHeight="1">
      <c r="A10" s="47" t="s">
        <v>129</v>
      </c>
      <c r="B10" s="38"/>
      <c r="C10" s="38"/>
      <c r="D10" s="38"/>
      <c r="E10" s="38"/>
      <c r="F10" s="38"/>
      <c r="G10" s="38"/>
      <c r="H10" s="38"/>
      <c r="I10" s="38"/>
      <c r="J10" s="38"/>
      <c r="K10" s="38"/>
      <c r="L10" s="38"/>
      <c r="M10" s="49"/>
      <c r="N10" s="49"/>
    </row>
    <row r="11" spans="1:14" ht="12.75" customHeight="1">
      <c r="A11" s="42" t="s">
        <v>59</v>
      </c>
      <c r="B11" s="32">
        <v>15689638</v>
      </c>
      <c r="C11" s="38"/>
      <c r="D11" s="32">
        <v>1507208</v>
      </c>
      <c r="E11" s="38"/>
      <c r="F11" s="32">
        <v>1364988</v>
      </c>
      <c r="G11" s="38"/>
      <c r="H11" s="32" t="s">
        <v>127</v>
      </c>
      <c r="I11" s="38"/>
      <c r="J11" s="32">
        <v>18561834</v>
      </c>
      <c r="K11" s="38"/>
      <c r="L11" s="32" t="s">
        <v>127</v>
      </c>
      <c r="M11" s="49"/>
      <c r="N11" s="51">
        <v>0</v>
      </c>
    </row>
    <row r="12" spans="1:14" ht="12.75" customHeight="1">
      <c r="A12" s="42" t="s">
        <v>130</v>
      </c>
      <c r="B12" s="39">
        <v>18900</v>
      </c>
      <c r="C12" s="38"/>
      <c r="D12" s="39" t="s">
        <v>128</v>
      </c>
      <c r="E12" s="38"/>
      <c r="F12" s="39" t="s">
        <v>128</v>
      </c>
      <c r="G12" s="38"/>
      <c r="H12" s="39" t="s">
        <v>128</v>
      </c>
      <c r="I12" s="38"/>
      <c r="J12" s="39">
        <v>18900</v>
      </c>
      <c r="K12" s="38"/>
      <c r="L12" s="39" t="s">
        <v>128</v>
      </c>
      <c r="M12" s="49"/>
      <c r="N12" s="52">
        <v>0</v>
      </c>
    </row>
    <row r="13" spans="1:14" ht="12.75" customHeight="1">
      <c r="A13" s="42" t="s">
        <v>60</v>
      </c>
      <c r="B13" s="39" t="s">
        <v>128</v>
      </c>
      <c r="C13" s="38"/>
      <c r="D13" s="39" t="s">
        <v>128</v>
      </c>
      <c r="E13" s="38"/>
      <c r="F13" s="39" t="s">
        <v>128</v>
      </c>
      <c r="G13" s="38"/>
      <c r="H13" s="39">
        <v>1626045</v>
      </c>
      <c r="I13" s="38"/>
      <c r="J13" s="39">
        <v>1626045</v>
      </c>
      <c r="K13" s="38"/>
      <c r="L13" s="39" t="s">
        <v>128</v>
      </c>
      <c r="M13" s="49"/>
      <c r="N13" s="52">
        <v>0</v>
      </c>
    </row>
    <row r="14" spans="1:14" ht="12.75" customHeight="1">
      <c r="A14" s="42" t="s">
        <v>131</v>
      </c>
      <c r="B14" s="39">
        <v>117203</v>
      </c>
      <c r="C14" s="38"/>
      <c r="D14" s="39">
        <v>13432</v>
      </c>
      <c r="E14" s="38"/>
      <c r="F14" s="39">
        <v>224</v>
      </c>
      <c r="G14" s="38"/>
      <c r="H14" s="39">
        <v>431204</v>
      </c>
      <c r="I14" s="38"/>
      <c r="J14" s="39">
        <v>562063</v>
      </c>
      <c r="K14" s="38"/>
      <c r="L14" s="39">
        <v>10369631</v>
      </c>
      <c r="M14" s="49"/>
      <c r="N14" s="52">
        <v>10369631</v>
      </c>
    </row>
    <row r="15" spans="1:14" ht="12.75" customHeight="1">
      <c r="A15" s="42" t="s">
        <v>132</v>
      </c>
      <c r="B15" s="33">
        <v>15825741</v>
      </c>
      <c r="C15" s="38"/>
      <c r="D15" s="33">
        <v>1520640</v>
      </c>
      <c r="E15" s="38"/>
      <c r="F15" s="33">
        <v>1365212</v>
      </c>
      <c r="G15" s="38"/>
      <c r="H15" s="33">
        <v>2057249</v>
      </c>
      <c r="I15" s="38"/>
      <c r="J15" s="33">
        <v>20768842</v>
      </c>
      <c r="K15" s="38"/>
      <c r="L15" s="33">
        <v>10369631</v>
      </c>
      <c r="M15" s="49"/>
      <c r="N15" s="55">
        <v>10369631</v>
      </c>
    </row>
    <row r="16" spans="1:14" s="11" customFormat="1" ht="12.75" customHeight="1">
      <c r="B16" s="4"/>
      <c r="C16" s="4"/>
      <c r="D16" s="4"/>
      <c r="E16" s="4"/>
      <c r="F16" s="4"/>
      <c r="G16" s="4"/>
      <c r="H16" s="4"/>
      <c r="I16" s="4"/>
      <c r="J16" s="4"/>
      <c r="K16" s="4"/>
      <c r="L16" s="4"/>
      <c r="N16" s="4"/>
    </row>
    <row r="17" spans="1:14" ht="12.75" customHeight="1">
      <c r="A17" s="47" t="s">
        <v>133</v>
      </c>
      <c r="B17" s="38"/>
      <c r="C17" s="38"/>
      <c r="D17" s="38"/>
      <c r="E17" s="38"/>
      <c r="F17" s="38"/>
      <c r="G17" s="38"/>
      <c r="H17" s="38"/>
      <c r="I17" s="38"/>
      <c r="J17" s="38"/>
      <c r="K17" s="38"/>
      <c r="L17" s="38"/>
      <c r="M17" s="49"/>
      <c r="N17" s="49"/>
    </row>
    <row r="18" spans="1:14" ht="12.75" customHeight="1">
      <c r="A18" s="42" t="s">
        <v>27</v>
      </c>
      <c r="B18" s="39">
        <v>1931580</v>
      </c>
      <c r="C18" s="38"/>
      <c r="D18" s="39">
        <v>583908</v>
      </c>
      <c r="E18" s="38"/>
      <c r="F18" s="39">
        <v>117706</v>
      </c>
      <c r="G18" s="38"/>
      <c r="H18" s="39">
        <v>1014438</v>
      </c>
      <c r="I18" s="38"/>
      <c r="J18" s="39">
        <v>3647632</v>
      </c>
      <c r="K18" s="38"/>
      <c r="L18" s="39">
        <v>3794845</v>
      </c>
      <c r="M18" s="49"/>
      <c r="N18" s="52">
        <v>3794845</v>
      </c>
    </row>
    <row r="19" spans="1:14" ht="12.75" customHeight="1">
      <c r="A19" s="42" t="s">
        <v>28</v>
      </c>
      <c r="B19" s="39">
        <v>610668</v>
      </c>
      <c r="C19" s="38"/>
      <c r="D19" s="39">
        <v>148299</v>
      </c>
      <c r="E19" s="38"/>
      <c r="F19" s="39">
        <v>79526</v>
      </c>
      <c r="G19" s="38"/>
      <c r="H19" s="39">
        <v>245901</v>
      </c>
      <c r="I19" s="38"/>
      <c r="J19" s="39">
        <v>1084394</v>
      </c>
      <c r="K19" s="38"/>
      <c r="L19" s="39">
        <v>1373672</v>
      </c>
      <c r="M19" s="49"/>
      <c r="N19" s="52">
        <v>1373672</v>
      </c>
    </row>
    <row r="20" spans="1:14" ht="12.75" customHeight="1">
      <c r="A20" s="42" t="s">
        <v>29</v>
      </c>
      <c r="B20" s="39">
        <v>2895138</v>
      </c>
      <c r="C20" s="38"/>
      <c r="D20" s="39">
        <v>151915</v>
      </c>
      <c r="E20" s="38"/>
      <c r="F20" s="39">
        <v>612760</v>
      </c>
      <c r="G20" s="38"/>
      <c r="H20" s="39">
        <v>220377</v>
      </c>
      <c r="I20" s="38"/>
      <c r="J20" s="39">
        <v>3880190</v>
      </c>
      <c r="K20" s="38"/>
      <c r="L20" s="39">
        <v>2358548</v>
      </c>
      <c r="M20" s="49"/>
      <c r="N20" s="52">
        <v>2358548</v>
      </c>
    </row>
    <row r="21" spans="1:14" ht="12.75" customHeight="1">
      <c r="A21" s="42" t="s">
        <v>30</v>
      </c>
      <c r="B21" s="39">
        <v>377822</v>
      </c>
      <c r="C21" s="38"/>
      <c r="D21" s="39">
        <v>140165</v>
      </c>
      <c r="E21" s="38"/>
      <c r="F21" s="39">
        <v>64016</v>
      </c>
      <c r="G21" s="38"/>
      <c r="H21" s="39">
        <v>75332</v>
      </c>
      <c r="I21" s="38"/>
      <c r="J21" s="39">
        <v>657335</v>
      </c>
      <c r="K21" s="38"/>
      <c r="L21" s="39">
        <v>2642496</v>
      </c>
      <c r="M21" s="49"/>
      <c r="N21" s="52">
        <v>2642496</v>
      </c>
    </row>
    <row r="22" spans="1:14" ht="12.75" customHeight="1">
      <c r="A22" s="42" t="s">
        <v>134</v>
      </c>
      <c r="B22" s="39">
        <v>6169932</v>
      </c>
      <c r="C22" s="38"/>
      <c r="D22" s="39">
        <v>173123</v>
      </c>
      <c r="E22" s="38"/>
      <c r="F22" s="39">
        <v>2903</v>
      </c>
      <c r="G22" s="38"/>
      <c r="H22" s="39">
        <v>214047</v>
      </c>
      <c r="I22" s="38"/>
      <c r="J22" s="39">
        <v>6560005</v>
      </c>
      <c r="K22" s="38"/>
      <c r="L22" s="39">
        <v>79394</v>
      </c>
      <c r="M22" s="49"/>
      <c r="N22" s="52">
        <v>79394</v>
      </c>
    </row>
    <row r="23" spans="1:14" ht="12.75" customHeight="1">
      <c r="A23" s="42" t="s">
        <v>31</v>
      </c>
      <c r="B23" s="39">
        <v>3262185</v>
      </c>
      <c r="C23" s="38"/>
      <c r="D23" s="39">
        <v>925082</v>
      </c>
      <c r="E23" s="38"/>
      <c r="F23" s="39">
        <v>297726</v>
      </c>
      <c r="G23" s="38"/>
      <c r="H23" s="39">
        <v>267104</v>
      </c>
      <c r="I23" s="38"/>
      <c r="J23" s="39">
        <v>4752097</v>
      </c>
      <c r="K23" s="38"/>
      <c r="L23" s="39">
        <v>1882427</v>
      </c>
      <c r="M23" s="49"/>
      <c r="N23" s="52">
        <v>1882427</v>
      </c>
    </row>
    <row r="24" spans="1:14" ht="12.75" customHeight="1">
      <c r="A24" s="42" t="s">
        <v>32</v>
      </c>
      <c r="B24" s="39">
        <v>879177</v>
      </c>
      <c r="C24" s="38"/>
      <c r="D24" s="39">
        <v>65158</v>
      </c>
      <c r="E24" s="38"/>
      <c r="F24" s="39">
        <v>67619</v>
      </c>
      <c r="G24" s="38"/>
      <c r="H24" s="39">
        <v>49548</v>
      </c>
      <c r="I24" s="38"/>
      <c r="J24" s="39">
        <v>1061502</v>
      </c>
      <c r="K24" s="38"/>
      <c r="L24" s="39">
        <v>44431</v>
      </c>
      <c r="M24" s="49"/>
      <c r="N24" s="52">
        <v>44431</v>
      </c>
    </row>
    <row r="25" spans="1:14" ht="12.75" customHeight="1">
      <c r="A25" s="42" t="s">
        <v>135</v>
      </c>
      <c r="B25" s="33">
        <v>16126502</v>
      </c>
      <c r="C25" s="38"/>
      <c r="D25" s="33">
        <v>2187650</v>
      </c>
      <c r="E25" s="38"/>
      <c r="F25" s="33">
        <v>1242256</v>
      </c>
      <c r="G25" s="38"/>
      <c r="H25" s="33">
        <v>2086747</v>
      </c>
      <c r="I25" s="38"/>
      <c r="J25" s="33">
        <v>21643155</v>
      </c>
      <c r="K25" s="38"/>
      <c r="L25" s="33">
        <v>12175813</v>
      </c>
      <c r="M25" s="49"/>
      <c r="N25" s="53">
        <v>12175813</v>
      </c>
    </row>
    <row r="26" spans="1:14" ht="12.75" customHeight="1">
      <c r="A26" s="42" t="s">
        <v>136</v>
      </c>
      <c r="B26" s="33">
        <v>-300761</v>
      </c>
      <c r="C26" s="38"/>
      <c r="D26" s="33">
        <v>-667010</v>
      </c>
      <c r="E26" s="38"/>
      <c r="F26" s="33">
        <v>122956</v>
      </c>
      <c r="G26" s="38"/>
      <c r="H26" s="33">
        <v>-29498</v>
      </c>
      <c r="I26" s="38"/>
      <c r="J26" s="33">
        <v>-874313</v>
      </c>
      <c r="K26" s="38"/>
      <c r="L26" s="33">
        <v>-1806182</v>
      </c>
      <c r="M26" s="49"/>
      <c r="N26" s="53">
        <v>-1806182</v>
      </c>
    </row>
    <row r="27" spans="1:14" ht="12.75" customHeight="1">
      <c r="B27" s="19"/>
      <c r="C27" s="19"/>
      <c r="D27" s="19"/>
      <c r="E27" s="19"/>
      <c r="F27" s="19"/>
      <c r="G27" s="19"/>
      <c r="H27" s="19"/>
      <c r="I27" s="19"/>
      <c r="J27" s="19"/>
      <c r="K27" s="19"/>
      <c r="L27" s="3"/>
    </row>
    <row r="28" spans="1:14" ht="12.75" customHeight="1">
      <c r="A28" s="47" t="s">
        <v>137</v>
      </c>
      <c r="B28" s="38"/>
      <c r="C28" s="38"/>
      <c r="D28" s="38"/>
      <c r="E28" s="38"/>
      <c r="F28" s="38"/>
      <c r="G28" s="38"/>
      <c r="H28" s="38"/>
      <c r="I28" s="38"/>
      <c r="J28" s="38"/>
      <c r="K28" s="38"/>
      <c r="L28" s="38"/>
      <c r="M28" s="49"/>
      <c r="N28" s="49"/>
    </row>
    <row r="29" spans="1:14" ht="12.75" customHeight="1">
      <c r="A29" s="42" t="s">
        <v>138</v>
      </c>
      <c r="B29" s="39">
        <v>194637</v>
      </c>
      <c r="C29" s="38"/>
      <c r="D29" s="39">
        <v>529</v>
      </c>
      <c r="E29" s="38"/>
      <c r="F29" s="39">
        <v>170</v>
      </c>
      <c r="G29" s="38"/>
      <c r="H29" s="39">
        <v>1592</v>
      </c>
      <c r="I29" s="38"/>
      <c r="J29" s="39">
        <v>196928</v>
      </c>
      <c r="K29" s="38"/>
      <c r="L29" s="39">
        <v>-4228</v>
      </c>
      <c r="M29" s="49"/>
      <c r="N29" s="52">
        <v>-4228</v>
      </c>
    </row>
    <row r="30" spans="1:14" ht="12.75" customHeight="1">
      <c r="A30" s="42" t="s">
        <v>33</v>
      </c>
      <c r="B30" s="39">
        <v>530173</v>
      </c>
      <c r="C30" s="38"/>
      <c r="D30" s="39">
        <v>33464</v>
      </c>
      <c r="E30" s="38"/>
      <c r="F30" s="39">
        <v>50670</v>
      </c>
      <c r="G30" s="38"/>
      <c r="H30" s="39">
        <v>4537</v>
      </c>
      <c r="I30" s="38"/>
      <c r="J30" s="39">
        <v>618844</v>
      </c>
      <c r="K30" s="38"/>
      <c r="L30" s="39">
        <v>183404</v>
      </c>
      <c r="M30" s="49"/>
      <c r="N30" s="52">
        <v>183404</v>
      </c>
    </row>
    <row r="31" spans="1:14" ht="12.75" customHeight="1">
      <c r="A31" s="42" t="s">
        <v>139</v>
      </c>
      <c r="B31" s="39">
        <v>-167314</v>
      </c>
      <c r="C31" s="38"/>
      <c r="D31" s="39">
        <v>-10577</v>
      </c>
      <c r="E31" s="38"/>
      <c r="F31" s="39">
        <v>-15962</v>
      </c>
      <c r="G31" s="38"/>
      <c r="H31" s="39">
        <v>-1261</v>
      </c>
      <c r="I31" s="38"/>
      <c r="J31" s="39">
        <v>-195114</v>
      </c>
      <c r="K31" s="38"/>
      <c r="L31" s="39">
        <v>-38571</v>
      </c>
      <c r="M31" s="49"/>
      <c r="N31" s="52">
        <v>-38571</v>
      </c>
    </row>
    <row r="32" spans="1:14" ht="12.75" customHeight="1">
      <c r="A32" s="42" t="s">
        <v>36</v>
      </c>
      <c r="B32" s="39">
        <v>-672434</v>
      </c>
      <c r="C32" s="38"/>
      <c r="D32" s="39" t="s">
        <v>128</v>
      </c>
      <c r="E32" s="38"/>
      <c r="F32" s="39" t="s">
        <v>128</v>
      </c>
      <c r="G32" s="38"/>
      <c r="H32" s="39" t="s">
        <v>128</v>
      </c>
      <c r="I32" s="38"/>
      <c r="J32" s="39">
        <v>-672434</v>
      </c>
      <c r="K32" s="38"/>
      <c r="L32" s="39">
        <v>-20574</v>
      </c>
      <c r="M32" s="49"/>
      <c r="N32" s="52">
        <v>-20574</v>
      </c>
    </row>
    <row r="33" spans="1:14" ht="12.75" customHeight="1">
      <c r="A33" s="42" t="s">
        <v>140</v>
      </c>
      <c r="B33" s="39">
        <v>175321</v>
      </c>
      <c r="C33" s="38"/>
      <c r="D33" s="39" t="s">
        <v>128</v>
      </c>
      <c r="E33" s="38"/>
      <c r="F33" s="39" t="s">
        <v>128</v>
      </c>
      <c r="G33" s="38"/>
      <c r="H33" s="39" t="s">
        <v>128</v>
      </c>
      <c r="I33" s="38"/>
      <c r="J33" s="39">
        <v>175321</v>
      </c>
      <c r="K33" s="38"/>
      <c r="L33" s="39" t="s">
        <v>128</v>
      </c>
      <c r="M33" s="49"/>
      <c r="N33" s="52">
        <v>0</v>
      </c>
    </row>
    <row r="34" spans="1:14" ht="12.75" customHeight="1">
      <c r="A34" s="42" t="s">
        <v>141</v>
      </c>
      <c r="B34" s="39" t="s">
        <v>128</v>
      </c>
      <c r="C34" s="38"/>
      <c r="D34" s="39" t="s">
        <v>128</v>
      </c>
      <c r="E34" s="38"/>
      <c r="F34" s="39" t="s">
        <v>128</v>
      </c>
      <c r="G34" s="38"/>
      <c r="H34" s="39" t="s">
        <v>128</v>
      </c>
      <c r="I34" s="38"/>
      <c r="J34" s="39" t="s">
        <v>128</v>
      </c>
      <c r="K34" s="38"/>
      <c r="L34" s="39">
        <v>47553</v>
      </c>
      <c r="M34" s="49"/>
      <c r="N34" s="52">
        <v>47553</v>
      </c>
    </row>
    <row r="35" spans="1:14" ht="12.75" customHeight="1">
      <c r="A35" s="42" t="s">
        <v>142</v>
      </c>
      <c r="B35" s="33">
        <v>60383</v>
      </c>
      <c r="C35" s="38"/>
      <c r="D35" s="33">
        <v>23416</v>
      </c>
      <c r="E35" s="38"/>
      <c r="F35" s="33">
        <v>34878</v>
      </c>
      <c r="G35" s="38"/>
      <c r="H35" s="33">
        <v>4868</v>
      </c>
      <c r="I35" s="38"/>
      <c r="J35" s="33">
        <v>123545</v>
      </c>
      <c r="K35" s="38"/>
      <c r="L35" s="33">
        <v>167584</v>
      </c>
      <c r="M35" s="49"/>
      <c r="N35" s="53">
        <v>167584</v>
      </c>
    </row>
    <row r="36" spans="1:14" ht="12.75" customHeight="1">
      <c r="A36" s="42" t="s">
        <v>143</v>
      </c>
      <c r="B36" s="39">
        <v>-240378</v>
      </c>
      <c r="C36" s="38"/>
      <c r="D36" s="39">
        <v>-643594</v>
      </c>
      <c r="E36" s="38"/>
      <c r="F36" s="39">
        <v>157834</v>
      </c>
      <c r="G36" s="38"/>
      <c r="H36" s="39">
        <v>-24630</v>
      </c>
      <c r="I36" s="38"/>
      <c r="J36" s="39">
        <v>-750768</v>
      </c>
      <c r="K36" s="38"/>
      <c r="L36" s="39">
        <v>-1638598</v>
      </c>
      <c r="M36" s="49"/>
      <c r="N36" s="52">
        <v>-1638598</v>
      </c>
    </row>
    <row r="37" spans="1:14" ht="12.75" customHeight="1">
      <c r="A37" s="20"/>
      <c r="B37" s="17"/>
      <c r="C37" s="17"/>
      <c r="D37" s="17"/>
      <c r="E37" s="17"/>
      <c r="F37" s="17"/>
      <c r="G37" s="17"/>
      <c r="H37" s="17"/>
      <c r="I37" s="17"/>
      <c r="J37" s="17"/>
      <c r="K37" s="17"/>
      <c r="L37" s="3"/>
    </row>
    <row r="38" spans="1:14" ht="12.75" customHeight="1">
      <c r="A38" s="42" t="s">
        <v>144</v>
      </c>
      <c r="B38" s="39" t="s">
        <v>128</v>
      </c>
      <c r="C38" s="38"/>
      <c r="D38" s="39" t="s">
        <v>128</v>
      </c>
      <c r="E38" s="38"/>
      <c r="F38" s="39" t="s">
        <v>128</v>
      </c>
      <c r="G38" s="38"/>
      <c r="H38" s="39">
        <v>13085</v>
      </c>
      <c r="I38" s="38"/>
      <c r="J38" s="39">
        <v>13085</v>
      </c>
      <c r="K38" s="38"/>
      <c r="L38" s="39" t="s">
        <v>128</v>
      </c>
      <c r="M38" s="49"/>
      <c r="N38" s="52">
        <v>0</v>
      </c>
    </row>
    <row r="39" spans="1:14" ht="12.75" customHeight="1">
      <c r="A39" s="40" t="s">
        <v>145</v>
      </c>
      <c r="B39" s="31" t="s">
        <v>128</v>
      </c>
      <c r="C39" s="44"/>
      <c r="D39" s="31" t="s">
        <v>128</v>
      </c>
      <c r="E39" s="44"/>
      <c r="F39" s="31" t="s">
        <v>128</v>
      </c>
      <c r="G39" s="44"/>
      <c r="H39" s="31" t="s">
        <v>128</v>
      </c>
      <c r="I39" s="44"/>
      <c r="J39" s="31" t="s">
        <v>128</v>
      </c>
      <c r="K39" s="44"/>
      <c r="L39" s="31">
        <v>493647</v>
      </c>
      <c r="M39" s="50"/>
      <c r="N39" s="54">
        <v>493647</v>
      </c>
    </row>
    <row r="40" spans="1:14" ht="12.75" customHeight="1">
      <c r="A40" s="42" t="s">
        <v>58</v>
      </c>
      <c r="B40" s="39">
        <v>-87000</v>
      </c>
      <c r="C40" s="38"/>
      <c r="D40" s="39" t="s">
        <v>128</v>
      </c>
      <c r="E40" s="38"/>
      <c r="F40" s="39" t="s">
        <v>128</v>
      </c>
      <c r="G40" s="38"/>
      <c r="H40" s="39">
        <v>-2000</v>
      </c>
      <c r="I40" s="38"/>
      <c r="J40" s="39">
        <v>-89000</v>
      </c>
      <c r="K40" s="38"/>
      <c r="L40" s="39">
        <v>-1200</v>
      </c>
      <c r="M40" s="49"/>
      <c r="N40" s="52">
        <v>-1200</v>
      </c>
    </row>
    <row r="41" spans="1:14" ht="12.75" customHeight="1">
      <c r="A41" s="42" t="s">
        <v>146</v>
      </c>
      <c r="B41" s="39">
        <v>-327378</v>
      </c>
      <c r="C41" s="38"/>
      <c r="D41" s="39">
        <v>-643594</v>
      </c>
      <c r="E41" s="38"/>
      <c r="F41" s="39">
        <v>157834</v>
      </c>
      <c r="G41" s="38"/>
      <c r="H41" s="39">
        <v>-13545</v>
      </c>
      <c r="I41" s="38"/>
      <c r="J41" s="39">
        <v>-826683</v>
      </c>
      <c r="K41" s="38"/>
      <c r="L41" s="39">
        <v>-1146151</v>
      </c>
      <c r="M41" s="49"/>
      <c r="N41" s="52">
        <v>492447</v>
      </c>
    </row>
    <row r="42" spans="1:14" ht="12.75" customHeight="1">
      <c r="A42" s="42" t="s">
        <v>147</v>
      </c>
      <c r="B42" s="36">
        <v>120921957</v>
      </c>
      <c r="C42" s="38"/>
      <c r="D42" s="36">
        <v>23827730</v>
      </c>
      <c r="E42" s="38"/>
      <c r="F42" s="36">
        <v>5941306</v>
      </c>
      <c r="G42" s="38"/>
      <c r="H42" s="36">
        <v>8468486</v>
      </c>
      <c r="I42" s="38"/>
      <c r="J42" s="36">
        <v>159159479</v>
      </c>
      <c r="K42" s="38"/>
      <c r="L42" s="36">
        <v>11484846</v>
      </c>
      <c r="M42" s="49"/>
      <c r="N42" s="55">
        <v>-1146151</v>
      </c>
    </row>
    <row r="43" spans="1:14" ht="12.75" customHeight="1" thickBot="1">
      <c r="A43" s="40" t="s">
        <v>148</v>
      </c>
      <c r="B43" s="34">
        <v>120594579</v>
      </c>
      <c r="C43" s="44"/>
      <c r="D43" s="34">
        <v>23184136</v>
      </c>
      <c r="E43" s="44"/>
      <c r="F43" s="34">
        <v>6099140</v>
      </c>
      <c r="G43" s="44"/>
      <c r="H43" s="34">
        <v>8454941</v>
      </c>
      <c r="I43" s="44"/>
      <c r="J43" s="34">
        <v>158332796</v>
      </c>
      <c r="K43" s="44"/>
      <c r="L43" s="34">
        <v>10338695</v>
      </c>
      <c r="M43" s="50"/>
      <c r="N43" s="54">
        <v>11484846</v>
      </c>
    </row>
    <row r="44" spans="1:14" ht="12.75" customHeight="1" thickTop="1">
      <c r="B44" s="11"/>
      <c r="C44" s="11"/>
      <c r="D44" s="11"/>
      <c r="E44" s="11"/>
      <c r="F44" s="11"/>
      <c r="G44" s="11"/>
      <c r="H44" s="11"/>
      <c r="I44" s="11"/>
      <c r="J44" s="11"/>
      <c r="K44" s="11"/>
    </row>
    <row r="45" spans="1:14" ht="12.75" customHeight="1">
      <c r="H45" s="8"/>
      <c r="J45" s="8"/>
    </row>
  </sheetData>
  <mergeCells count="5">
    <mergeCell ref="B7:J7"/>
    <mergeCell ref="A1:L1"/>
    <mergeCell ref="A2:L2"/>
    <mergeCell ref="A3:L3"/>
    <mergeCell ref="A4:L4"/>
  </mergeCells>
  <phoneticPr fontId="6" type="noConversion"/>
  <pageMargins left="0.25" right="0.25" top="0.5" bottom="1" header="0.5" footer="0.5"/>
  <pageSetup scale="78"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8ACF-4224-4605-9770-8490655C83DA}">
  <sheetPr>
    <pageSetUpPr fitToPage="1"/>
  </sheetPr>
  <dimension ref="A1:O71"/>
  <sheetViews>
    <sheetView showGridLines="0" topLeftCell="A23" zoomScale="77" zoomScaleNormal="77" workbookViewId="0">
      <selection activeCell="L52" sqref="L52"/>
    </sheetView>
  </sheetViews>
  <sheetFormatPr defaultColWidth="14.7109375" defaultRowHeight="14.25"/>
  <cols>
    <col min="1" max="1" width="54.5703125" style="113" customWidth="1"/>
    <col min="2" max="2" width="0.85546875" style="113" customWidth="1"/>
    <col min="3" max="3" width="15.7109375" style="113" customWidth="1"/>
    <col min="4" max="4" width="0.85546875" style="113" customWidth="1"/>
    <col min="5" max="5" width="15.7109375" style="113" customWidth="1"/>
    <col min="6" max="6" width="0.7109375" style="113" customWidth="1"/>
    <col min="7" max="7" width="15.7109375" style="113" customWidth="1"/>
    <col min="8" max="8" width="1.140625" style="113" customWidth="1"/>
    <col min="9" max="9" width="15.7109375" style="113" customWidth="1"/>
    <col min="10" max="10" width="1.7109375" style="113" customWidth="1"/>
    <col min="11" max="11" width="15.7109375" style="113" customWidth="1"/>
    <col min="12" max="12" width="1.7109375" style="113" customWidth="1"/>
    <col min="13" max="13" width="15.7109375" style="113" customWidth="1"/>
    <col min="14" max="16384" width="14.7109375" style="112"/>
  </cols>
  <sheetData>
    <row r="1" spans="1:14" ht="15">
      <c r="A1" s="142" t="s">
        <v>298</v>
      </c>
      <c r="B1" s="142"/>
      <c r="C1" s="142"/>
      <c r="D1" s="142"/>
      <c r="E1" s="142"/>
      <c r="F1" s="142"/>
      <c r="G1" s="142"/>
      <c r="H1" s="142"/>
      <c r="I1" s="142"/>
      <c r="J1" s="142"/>
      <c r="K1" s="142"/>
      <c r="L1" s="142"/>
      <c r="M1" s="142"/>
      <c r="N1" s="133"/>
    </row>
    <row r="2" spans="1:14" ht="15">
      <c r="A2" s="142" t="s">
        <v>57</v>
      </c>
      <c r="B2" s="142"/>
      <c r="C2" s="142"/>
      <c r="D2" s="142"/>
      <c r="E2" s="142"/>
      <c r="F2" s="142"/>
      <c r="G2" s="142"/>
      <c r="H2" s="142"/>
      <c r="I2" s="142"/>
      <c r="J2" s="142"/>
      <c r="K2" s="142"/>
      <c r="L2" s="142"/>
      <c r="M2" s="142"/>
      <c r="N2" s="133"/>
    </row>
    <row r="3" spans="1:14" ht="15">
      <c r="A3" s="142" t="s">
        <v>23</v>
      </c>
      <c r="B3" s="142"/>
      <c r="C3" s="142"/>
      <c r="D3" s="142"/>
      <c r="E3" s="142"/>
      <c r="F3" s="142"/>
      <c r="G3" s="142"/>
      <c r="H3" s="142"/>
      <c r="I3" s="142"/>
      <c r="J3" s="142"/>
      <c r="K3" s="142"/>
      <c r="L3" s="142"/>
      <c r="M3" s="142"/>
      <c r="N3" s="133"/>
    </row>
    <row r="4" spans="1:14" ht="15">
      <c r="A4" s="142" t="s">
        <v>302</v>
      </c>
      <c r="B4" s="142"/>
      <c r="C4" s="142"/>
      <c r="D4" s="142"/>
      <c r="E4" s="142"/>
      <c r="F4" s="142"/>
      <c r="G4" s="142"/>
      <c r="H4" s="142"/>
      <c r="I4" s="142"/>
      <c r="J4" s="142"/>
      <c r="K4" s="142"/>
      <c r="L4" s="142"/>
      <c r="M4" s="142"/>
      <c r="N4" s="133"/>
    </row>
    <row r="5" spans="1:14">
      <c r="A5" s="148"/>
      <c r="B5" s="149"/>
      <c r="C5" s="149"/>
      <c r="D5" s="149"/>
      <c r="E5" s="149"/>
      <c r="F5" s="149"/>
      <c r="G5" s="149"/>
      <c r="H5" s="149"/>
      <c r="I5" s="149"/>
      <c r="J5" s="149"/>
      <c r="K5" s="149"/>
      <c r="L5" s="149"/>
      <c r="M5" s="149"/>
      <c r="N5" s="149"/>
    </row>
    <row r="6" spans="1:14" ht="29.25" customHeight="1">
      <c r="A6" s="119"/>
      <c r="B6" s="119"/>
      <c r="C6" s="141" t="s">
        <v>303</v>
      </c>
      <c r="D6" s="141"/>
      <c r="E6" s="141"/>
      <c r="F6" s="141"/>
      <c r="G6" s="141"/>
      <c r="H6" s="141"/>
      <c r="I6" s="134"/>
      <c r="J6" s="134"/>
      <c r="K6" s="134"/>
      <c r="L6" s="119"/>
      <c r="M6" s="120" t="s">
        <v>221</v>
      </c>
      <c r="N6" s="119"/>
    </row>
    <row r="7" spans="1:14" ht="29.25" customHeight="1">
      <c r="A7" s="132"/>
      <c r="B7" s="119"/>
      <c r="C7" s="120" t="s">
        <v>210</v>
      </c>
      <c r="D7" s="119"/>
      <c r="E7" s="120" t="s">
        <v>209</v>
      </c>
      <c r="F7" s="119"/>
      <c r="G7" s="120" t="s">
        <v>212</v>
      </c>
      <c r="H7" s="119"/>
      <c r="I7" s="120" t="s">
        <v>304</v>
      </c>
      <c r="J7" s="119"/>
      <c r="K7" s="120" t="s">
        <v>223</v>
      </c>
      <c r="L7" s="119"/>
      <c r="M7" s="120" t="s">
        <v>211</v>
      </c>
      <c r="N7" s="119"/>
    </row>
    <row r="8" spans="1:14" ht="15">
      <c r="A8" s="121" t="s">
        <v>305</v>
      </c>
      <c r="B8" s="121"/>
      <c r="C8" s="121"/>
      <c r="D8" s="121"/>
      <c r="E8" s="121"/>
      <c r="F8" s="121"/>
      <c r="G8" s="121"/>
      <c r="H8" s="121"/>
      <c r="I8" s="121"/>
      <c r="J8" s="121"/>
      <c r="K8" s="121"/>
      <c r="L8" s="121"/>
      <c r="M8" s="121"/>
      <c r="N8" s="121"/>
    </row>
    <row r="9" spans="1:14" ht="12.75" customHeight="1">
      <c r="A9" s="122" t="s">
        <v>306</v>
      </c>
      <c r="B9" s="119"/>
      <c r="C9" s="123">
        <v>15585672</v>
      </c>
      <c r="D9" s="119"/>
      <c r="E9" s="123">
        <v>1844707</v>
      </c>
      <c r="F9" s="119"/>
      <c r="G9" s="123">
        <v>1372246</v>
      </c>
      <c r="H9" s="119"/>
      <c r="I9" s="123">
        <v>1894740</v>
      </c>
      <c r="J9" s="119"/>
      <c r="K9" s="123">
        <f t="shared" ref="K9:K14" si="0">(C9 + E9 + G9) + I9</f>
        <v>20697365</v>
      </c>
      <c r="L9" s="119"/>
      <c r="M9" s="123">
        <v>11292766</v>
      </c>
      <c r="N9" s="119"/>
    </row>
    <row r="10" spans="1:14" ht="12.75" customHeight="1">
      <c r="A10" s="122" t="s">
        <v>307</v>
      </c>
      <c r="B10" s="119"/>
      <c r="C10" s="124">
        <v>105971</v>
      </c>
      <c r="D10" s="119"/>
      <c r="E10" s="124">
        <v>681</v>
      </c>
      <c r="F10" s="119"/>
      <c r="G10" s="124">
        <v>0</v>
      </c>
      <c r="H10" s="119"/>
      <c r="I10" s="124">
        <v>130971</v>
      </c>
      <c r="J10" s="119"/>
      <c r="K10" s="124">
        <f t="shared" si="0"/>
        <v>237623</v>
      </c>
      <c r="L10" s="119"/>
      <c r="M10" s="124">
        <v>443060</v>
      </c>
      <c r="N10" s="119"/>
    </row>
    <row r="11" spans="1:14" ht="12.75" customHeight="1">
      <c r="A11" s="122" t="s">
        <v>308</v>
      </c>
      <c r="B11" s="119"/>
      <c r="C11" s="124">
        <f>36726+81659+50000</f>
        <v>168385</v>
      </c>
      <c r="D11" s="119"/>
      <c r="E11" s="124">
        <f>3312+7099</f>
        <v>10411</v>
      </c>
      <c r="F11" s="119"/>
      <c r="G11" s="124">
        <f>2361+6671+1</f>
        <v>9033</v>
      </c>
      <c r="H11" s="119"/>
      <c r="I11" s="124">
        <v>0</v>
      </c>
      <c r="J11" s="119"/>
      <c r="K11" s="124">
        <f t="shared" si="0"/>
        <v>187829</v>
      </c>
      <c r="L11" s="119"/>
      <c r="M11" s="124">
        <v>0</v>
      </c>
      <c r="N11" s="119"/>
    </row>
    <row r="12" spans="1:14" ht="12.75" customHeight="1">
      <c r="A12" s="122" t="s">
        <v>309</v>
      </c>
      <c r="B12" s="119"/>
      <c r="C12" s="124">
        <f>-9380671-406865</f>
        <v>-9787536</v>
      </c>
      <c r="D12" s="119"/>
      <c r="E12" s="124">
        <v>-329608</v>
      </c>
      <c r="F12" s="119"/>
      <c r="G12" s="124">
        <v>-665896</v>
      </c>
      <c r="H12" s="119"/>
      <c r="I12" s="124">
        <f>-2203953-47983+1</f>
        <v>-2251935</v>
      </c>
      <c r="J12" s="119"/>
      <c r="K12" s="124">
        <f t="shared" si="0"/>
        <v>-13034975</v>
      </c>
      <c r="L12" s="119"/>
      <c r="M12" s="124">
        <v>-3604314</v>
      </c>
      <c r="N12" s="119"/>
    </row>
    <row r="13" spans="1:14" ht="12.75" customHeight="1">
      <c r="A13" s="122" t="s">
        <v>310</v>
      </c>
      <c r="B13" s="119"/>
      <c r="C13" s="124">
        <v>-2052700</v>
      </c>
      <c r="D13" s="119"/>
      <c r="E13" s="124">
        <v>-459251</v>
      </c>
      <c r="F13" s="119"/>
      <c r="G13" s="124">
        <v>-97022</v>
      </c>
      <c r="H13" s="119"/>
      <c r="I13" s="124">
        <v>-944791</v>
      </c>
      <c r="J13" s="119"/>
      <c r="K13" s="124">
        <f t="shared" si="0"/>
        <v>-3553764</v>
      </c>
      <c r="L13" s="119"/>
      <c r="M13" s="124">
        <v>-3166757</v>
      </c>
      <c r="N13" s="119"/>
    </row>
    <row r="14" spans="1:14" ht="12.75" customHeight="1">
      <c r="A14" s="122" t="s">
        <v>311</v>
      </c>
      <c r="B14" s="119"/>
      <c r="C14" s="124">
        <v>-383536</v>
      </c>
      <c r="D14" s="119"/>
      <c r="E14" s="124">
        <v>-149857</v>
      </c>
      <c r="F14" s="119"/>
      <c r="G14" s="124">
        <v>-74002</v>
      </c>
      <c r="H14" s="119"/>
      <c r="I14" s="124">
        <v>-85057</v>
      </c>
      <c r="J14" s="119"/>
      <c r="K14" s="124">
        <f t="shared" si="0"/>
        <v>-692452</v>
      </c>
      <c r="L14" s="119"/>
      <c r="M14" s="124">
        <v>-2481051</v>
      </c>
      <c r="N14" s="119"/>
    </row>
    <row r="15" spans="1:14" ht="12.75" customHeight="1">
      <c r="A15" s="125" t="s">
        <v>204</v>
      </c>
      <c r="B15" s="119"/>
      <c r="C15" s="126">
        <f>SUM(C8:C14)</f>
        <v>3636256</v>
      </c>
      <c r="D15" s="119"/>
      <c r="E15" s="126">
        <f>SUM(E8:E14)</f>
        <v>917083</v>
      </c>
      <c r="F15" s="119"/>
      <c r="G15" s="126">
        <f>SUM(G8:G14)</f>
        <v>544359</v>
      </c>
      <c r="H15" s="119"/>
      <c r="I15" s="126">
        <f>SUM(I8:I14)</f>
        <v>-1256072</v>
      </c>
      <c r="J15" s="119"/>
      <c r="K15" s="126">
        <f>SUM(K8:K14)</f>
        <v>3841626</v>
      </c>
      <c r="L15" s="119"/>
      <c r="M15" s="126">
        <f>SUM(M8:M14)</f>
        <v>2483704</v>
      </c>
      <c r="N15" s="119"/>
    </row>
    <row r="16" spans="1:14" ht="12.75" customHeight="1">
      <c r="A16" s="119"/>
      <c r="B16" s="119"/>
      <c r="C16" s="119"/>
      <c r="D16" s="119"/>
      <c r="E16" s="119"/>
      <c r="F16" s="119"/>
      <c r="G16" s="119"/>
      <c r="H16" s="119"/>
      <c r="I16" s="119"/>
      <c r="J16" s="119"/>
      <c r="K16" s="119"/>
      <c r="L16" s="119"/>
      <c r="M16" s="119"/>
      <c r="N16" s="119"/>
    </row>
    <row r="17" spans="1:14" ht="12.75" customHeight="1">
      <c r="A17" s="121" t="s">
        <v>312</v>
      </c>
      <c r="B17" s="121"/>
      <c r="C17" s="121"/>
      <c r="D17" s="121"/>
      <c r="E17" s="121"/>
      <c r="F17" s="121"/>
      <c r="G17" s="121"/>
      <c r="H17" s="121"/>
      <c r="I17" s="121"/>
      <c r="J17" s="121"/>
      <c r="K17" s="121"/>
      <c r="L17" s="121"/>
      <c r="M17" s="121"/>
      <c r="N17" s="121"/>
    </row>
    <row r="18" spans="1:14" ht="12.75" customHeight="1">
      <c r="A18" s="122" t="s">
        <v>313</v>
      </c>
      <c r="B18" s="119"/>
      <c r="C18" s="124">
        <v>3243</v>
      </c>
      <c r="D18" s="119"/>
      <c r="E18" s="124">
        <v>0</v>
      </c>
      <c r="F18" s="119"/>
      <c r="G18" s="124">
        <v>0</v>
      </c>
      <c r="H18" s="119"/>
      <c r="I18" s="124">
        <v>1445297</v>
      </c>
      <c r="J18" s="119"/>
      <c r="K18" s="124">
        <f>(C18 + E18 + G18) + I18</f>
        <v>1448540</v>
      </c>
      <c r="L18" s="119"/>
      <c r="M18" s="124">
        <f>36764+1</f>
        <v>36765</v>
      </c>
      <c r="N18" s="119"/>
    </row>
    <row r="19" spans="1:14" ht="12.75" customHeight="1">
      <c r="A19" s="122" t="s">
        <v>294</v>
      </c>
      <c r="B19" s="119"/>
      <c r="C19" s="124">
        <v>-466028</v>
      </c>
      <c r="D19" s="119"/>
      <c r="E19" s="124">
        <v>0</v>
      </c>
      <c r="F19" s="119"/>
      <c r="G19" s="124">
        <v>0</v>
      </c>
      <c r="H19" s="119"/>
      <c r="I19" s="124">
        <v>0</v>
      </c>
      <c r="J19" s="119"/>
      <c r="K19" s="124">
        <f>(C19 + E19 + G19) + I19</f>
        <v>-466028</v>
      </c>
      <c r="L19" s="119"/>
      <c r="M19" s="124">
        <v>0</v>
      </c>
      <c r="N19" s="119"/>
    </row>
    <row r="20" spans="1:14" ht="12.75" customHeight="1">
      <c r="A20" s="122" t="s">
        <v>314</v>
      </c>
      <c r="B20" s="119"/>
      <c r="C20" s="124">
        <f>-44290-1</f>
        <v>-44291</v>
      </c>
      <c r="D20" s="119"/>
      <c r="E20" s="124">
        <v>0</v>
      </c>
      <c r="F20" s="119"/>
      <c r="G20" s="124">
        <v>0</v>
      </c>
      <c r="H20" s="119"/>
      <c r="I20" s="124">
        <f>44290+1</f>
        <v>44291</v>
      </c>
      <c r="J20" s="119"/>
      <c r="K20" s="124">
        <f>(C20 + E20 + G20) + I20</f>
        <v>0</v>
      </c>
      <c r="L20" s="119"/>
      <c r="M20" s="124">
        <v>0</v>
      </c>
      <c r="N20" s="119"/>
    </row>
    <row r="21" spans="1:14" ht="12.75" customHeight="1">
      <c r="A21" s="122" t="s">
        <v>315</v>
      </c>
      <c r="B21" s="119"/>
      <c r="C21" s="124">
        <v>151462</v>
      </c>
      <c r="D21" s="119"/>
      <c r="E21" s="124">
        <v>0</v>
      </c>
      <c r="F21" s="119"/>
      <c r="G21" s="124">
        <v>0</v>
      </c>
      <c r="H21" s="119"/>
      <c r="I21" s="124">
        <v>0</v>
      </c>
      <c r="J21" s="119"/>
      <c r="K21" s="124">
        <f>(C21 + E21 + G21) + I21</f>
        <v>151462</v>
      </c>
      <c r="L21" s="119"/>
      <c r="M21" s="124">
        <v>0</v>
      </c>
      <c r="N21" s="119"/>
    </row>
    <row r="22" spans="1:14" ht="12.75" hidden="1" customHeight="1">
      <c r="A22" s="125" t="s">
        <v>316</v>
      </c>
      <c r="B22" s="119"/>
      <c r="C22" s="126">
        <f>SUM(C17:C21)</f>
        <v>-355614</v>
      </c>
      <c r="D22" s="119"/>
      <c r="E22" s="126">
        <f>SUM(E17:E21)</f>
        <v>0</v>
      </c>
      <c r="F22" s="119"/>
      <c r="G22" s="126">
        <f>SUM(G17:G21)</f>
        <v>0</v>
      </c>
      <c r="H22" s="119"/>
      <c r="I22" s="126">
        <f>SUM(I17:I21)</f>
        <v>1489588</v>
      </c>
      <c r="J22" s="119"/>
      <c r="K22" s="126">
        <f>SUM(K17:K21)</f>
        <v>1133974</v>
      </c>
      <c r="L22" s="119"/>
      <c r="M22" s="126">
        <f>SUM(M17:M21)</f>
        <v>36765</v>
      </c>
      <c r="N22" s="119"/>
    </row>
    <row r="23" spans="1:14" ht="12.75" customHeight="1">
      <c r="A23" s="119"/>
      <c r="B23" s="119"/>
      <c r="C23" s="119"/>
      <c r="D23" s="119"/>
      <c r="E23" s="119"/>
      <c r="F23" s="119"/>
      <c r="G23" s="119"/>
      <c r="H23" s="119"/>
      <c r="I23" s="119"/>
      <c r="J23" s="119"/>
      <c r="K23" s="119"/>
      <c r="L23" s="119"/>
      <c r="M23" s="119"/>
      <c r="N23" s="119"/>
    </row>
    <row r="24" spans="1:14" ht="12.75" customHeight="1">
      <c r="A24" s="121" t="s">
        <v>317</v>
      </c>
      <c r="B24" s="121"/>
      <c r="C24" s="121"/>
      <c r="D24" s="121"/>
      <c r="E24" s="121"/>
      <c r="F24" s="121"/>
      <c r="G24" s="121"/>
      <c r="H24" s="121"/>
      <c r="I24" s="121"/>
      <c r="J24" s="121"/>
      <c r="K24" s="121"/>
      <c r="L24" s="121"/>
      <c r="M24" s="121"/>
      <c r="N24" s="121"/>
    </row>
    <row r="25" spans="1:14" ht="12.75" customHeight="1">
      <c r="A25" s="122" t="s">
        <v>318</v>
      </c>
      <c r="B25" s="119"/>
      <c r="C25" s="124">
        <v>36870</v>
      </c>
      <c r="D25" s="119"/>
      <c r="E25" s="124">
        <v>0</v>
      </c>
      <c r="F25" s="119"/>
      <c r="G25" s="124">
        <v>0</v>
      </c>
      <c r="H25" s="119"/>
      <c r="I25" s="124">
        <v>0</v>
      </c>
      <c r="J25" s="119"/>
      <c r="K25" s="124">
        <f t="shared" ref="K25:K30" si="1">(C25 + E25 + G25) + I25</f>
        <v>36870</v>
      </c>
      <c r="L25" s="119"/>
      <c r="M25" s="124">
        <v>0</v>
      </c>
      <c r="N25" s="119"/>
    </row>
    <row r="26" spans="1:14" ht="12.75" customHeight="1">
      <c r="A26" s="122" t="s">
        <v>319</v>
      </c>
      <c r="B26" s="119"/>
      <c r="C26" s="124">
        <f>-1096263+1</f>
        <v>-1096262</v>
      </c>
      <c r="D26" s="119"/>
      <c r="E26" s="124">
        <v>0</v>
      </c>
      <c r="F26" s="119"/>
      <c r="G26" s="124">
        <v>0</v>
      </c>
      <c r="H26" s="119"/>
      <c r="I26" s="124">
        <v>0</v>
      </c>
      <c r="J26" s="119"/>
      <c r="K26" s="124">
        <f t="shared" si="1"/>
        <v>-1096262</v>
      </c>
      <c r="L26" s="119"/>
      <c r="M26" s="124">
        <v>0</v>
      </c>
      <c r="N26" s="119"/>
    </row>
    <row r="27" spans="1:14" ht="12.75" customHeight="1">
      <c r="A27" s="122" t="s">
        <v>320</v>
      </c>
      <c r="B27" s="119"/>
      <c r="C27" s="124">
        <v>-544638</v>
      </c>
      <c r="D27" s="119"/>
      <c r="E27" s="124">
        <v>0</v>
      </c>
      <c r="F27" s="119"/>
      <c r="G27" s="124">
        <v>0</v>
      </c>
      <c r="H27" s="119"/>
      <c r="I27" s="124">
        <v>0</v>
      </c>
      <c r="J27" s="119"/>
      <c r="K27" s="124">
        <f t="shared" si="1"/>
        <v>-544638</v>
      </c>
      <c r="L27" s="119"/>
      <c r="M27" s="124">
        <v>-303</v>
      </c>
      <c r="N27" s="119"/>
    </row>
    <row r="28" spans="1:14" ht="12.75" customHeight="1">
      <c r="A28" s="122" t="s">
        <v>321</v>
      </c>
      <c r="B28" s="119"/>
      <c r="C28" s="124">
        <v>-15978</v>
      </c>
      <c r="D28" s="119"/>
      <c r="E28" s="124">
        <v>0</v>
      </c>
      <c r="F28" s="119"/>
      <c r="G28" s="124">
        <v>0</v>
      </c>
      <c r="H28" s="119"/>
      <c r="I28" s="124">
        <v>0</v>
      </c>
      <c r="J28" s="119"/>
      <c r="K28" s="124">
        <f t="shared" si="1"/>
        <v>-15978</v>
      </c>
      <c r="L28" s="119"/>
      <c r="M28" s="124">
        <v>0</v>
      </c>
      <c r="N28" s="119"/>
    </row>
    <row r="29" spans="1:14" ht="12.75" customHeight="1">
      <c r="A29" s="122" t="s">
        <v>322</v>
      </c>
      <c r="B29" s="119"/>
      <c r="C29" s="124">
        <f>-3262485-52588</f>
        <v>-3315073</v>
      </c>
      <c r="D29" s="119"/>
      <c r="E29" s="124">
        <v>0</v>
      </c>
      <c r="F29" s="119"/>
      <c r="G29" s="124">
        <v>-11920</v>
      </c>
      <c r="H29" s="119"/>
      <c r="I29" s="124">
        <v>-174294</v>
      </c>
      <c r="J29" s="119"/>
      <c r="K29" s="124">
        <f t="shared" si="1"/>
        <v>-3501287</v>
      </c>
      <c r="L29" s="119"/>
      <c r="M29" s="124">
        <f>-1798380+75568</f>
        <v>-1722812</v>
      </c>
      <c r="N29" s="119"/>
    </row>
    <row r="30" spans="1:14" ht="12.75" customHeight="1">
      <c r="A30" s="122" t="s">
        <v>323</v>
      </c>
      <c r="B30" s="119"/>
      <c r="C30" s="124">
        <f>-406865+406865</f>
        <v>0</v>
      </c>
      <c r="D30" s="119"/>
      <c r="E30" s="124">
        <v>0</v>
      </c>
      <c r="F30" s="119"/>
      <c r="G30" s="124">
        <v>0</v>
      </c>
      <c r="H30" s="119"/>
      <c r="I30" s="124">
        <f>-47983+47983</f>
        <v>0</v>
      </c>
      <c r="J30" s="119"/>
      <c r="K30" s="124">
        <f t="shared" si="1"/>
        <v>0</v>
      </c>
      <c r="L30" s="119"/>
      <c r="M30" s="124">
        <v>55951</v>
      </c>
      <c r="N30" s="119"/>
    </row>
    <row r="31" spans="1:14" ht="14.1" customHeight="1">
      <c r="A31" s="125" t="s">
        <v>324</v>
      </c>
      <c r="B31" s="119"/>
      <c r="C31" s="126">
        <f>SUM(C24:C30)</f>
        <v>-4935081</v>
      </c>
      <c r="D31" s="119"/>
      <c r="E31" s="126">
        <f>SUM(E24:E30)</f>
        <v>0</v>
      </c>
      <c r="F31" s="119"/>
      <c r="G31" s="126">
        <f>SUM(G24:G30)</f>
        <v>-11920</v>
      </c>
      <c r="H31" s="119"/>
      <c r="I31" s="126">
        <f>SUM(I24:I30)</f>
        <v>-174294</v>
      </c>
      <c r="J31" s="119"/>
      <c r="K31" s="126">
        <f>SUM(K24:K30)</f>
        <v>-5121295</v>
      </c>
      <c r="L31" s="119"/>
      <c r="M31" s="126">
        <f>SUM(M24:M30)</f>
        <v>-1667164</v>
      </c>
      <c r="N31" s="119"/>
    </row>
    <row r="32" spans="1:14" ht="12.75" customHeight="1">
      <c r="A32" s="119"/>
      <c r="B32" s="119"/>
      <c r="C32" s="119"/>
      <c r="D32" s="119"/>
      <c r="E32" s="119"/>
      <c r="F32" s="119"/>
      <c r="G32" s="119"/>
      <c r="H32" s="119"/>
      <c r="I32" s="119"/>
      <c r="J32" s="119"/>
      <c r="K32" s="119"/>
      <c r="L32" s="119"/>
      <c r="M32" s="119"/>
      <c r="N32" s="119"/>
    </row>
    <row r="33" spans="1:15" ht="12.75" customHeight="1">
      <c r="A33" s="121" t="s">
        <v>325</v>
      </c>
      <c r="B33" s="121"/>
      <c r="C33" s="121"/>
      <c r="D33" s="121"/>
      <c r="E33" s="121"/>
      <c r="F33" s="121"/>
      <c r="G33" s="121"/>
      <c r="H33" s="121"/>
      <c r="I33" s="121"/>
      <c r="J33" s="121"/>
      <c r="K33" s="121"/>
      <c r="L33" s="121"/>
      <c r="M33" s="121"/>
      <c r="N33" s="121"/>
    </row>
    <row r="34" spans="1:15" ht="12.75" customHeight="1">
      <c r="A34" s="122" t="s">
        <v>11</v>
      </c>
      <c r="B34" s="119"/>
      <c r="C34" s="124">
        <f>1477768-81658+1</f>
        <v>1396111</v>
      </c>
      <c r="D34" s="119"/>
      <c r="E34" s="124">
        <f>142649-7099.23</f>
        <v>135549.76999999999</v>
      </c>
      <c r="F34" s="119"/>
      <c r="G34" s="124">
        <f>162298-6671</f>
        <v>155627</v>
      </c>
      <c r="H34" s="119"/>
      <c r="I34" s="124">
        <v>756</v>
      </c>
      <c r="J34" s="119"/>
      <c r="K34" s="124">
        <f>(C34 + E34 + G34) + I34</f>
        <v>1688043.77</v>
      </c>
      <c r="L34" s="119"/>
      <c r="M34" s="124">
        <v>329082</v>
      </c>
      <c r="N34" s="119"/>
    </row>
    <row r="35" spans="1:15" ht="12.75" customHeight="1">
      <c r="A35" s="125" t="s">
        <v>326</v>
      </c>
      <c r="B35" s="119"/>
      <c r="C35" s="126">
        <f>SUM(C33:C34)</f>
        <v>1396111</v>
      </c>
      <c r="D35" s="119"/>
      <c r="E35" s="126">
        <f>SUM(E33:E34)</f>
        <v>135549.76999999999</v>
      </c>
      <c r="F35" s="119"/>
      <c r="G35" s="126">
        <f>SUM(G33:G34)</f>
        <v>155627</v>
      </c>
      <c r="H35" s="119"/>
      <c r="I35" s="126">
        <f>SUM(I33:I34)</f>
        <v>756</v>
      </c>
      <c r="J35" s="119"/>
      <c r="K35" s="126">
        <f>SUM(K33:K34)</f>
        <v>1688043.77</v>
      </c>
      <c r="L35" s="119"/>
      <c r="M35" s="126">
        <f>SUM(M33:M34)</f>
        <v>329082</v>
      </c>
      <c r="N35" s="119"/>
    </row>
    <row r="36" spans="1:15" ht="12.75" customHeight="1">
      <c r="A36" s="125" t="s">
        <v>327</v>
      </c>
      <c r="B36" s="119"/>
      <c r="C36" s="124">
        <f>C15 + C22 + C31 + C35</f>
        <v>-258328</v>
      </c>
      <c r="D36" s="119"/>
      <c r="E36" s="124">
        <f>E15 + E22 + E31 + E35</f>
        <v>1052632.77</v>
      </c>
      <c r="F36" s="119"/>
      <c r="G36" s="124">
        <f>G15 + G22 + G31 + G35</f>
        <v>688066</v>
      </c>
      <c r="H36" s="119"/>
      <c r="I36" s="124">
        <f>I15 + I22 + I31 + I35</f>
        <v>59978</v>
      </c>
      <c r="J36" s="119"/>
      <c r="K36" s="124">
        <f>K15 + K22 + K31 + K35</f>
        <v>1542348.77</v>
      </c>
      <c r="L36" s="119"/>
      <c r="M36" s="124">
        <f>M15 + M22 + M31 + M35</f>
        <v>1182387</v>
      </c>
      <c r="N36" s="119"/>
    </row>
    <row r="37" spans="1:15" ht="12.75" hidden="1" customHeight="1">
      <c r="A37" s="119" t="s">
        <v>328</v>
      </c>
      <c r="B37" s="119"/>
      <c r="C37" s="128">
        <v>36861523</v>
      </c>
      <c r="D37" s="119"/>
      <c r="E37" s="128">
        <v>2812265</v>
      </c>
      <c r="F37" s="119"/>
      <c r="G37" s="128">
        <v>3539409</v>
      </c>
      <c r="H37" s="119"/>
      <c r="I37" s="128">
        <v>0</v>
      </c>
      <c r="J37" s="119"/>
      <c r="K37" s="128">
        <f>(C37 + E37 + G37) + I37</f>
        <v>43213197</v>
      </c>
      <c r="L37" s="119"/>
      <c r="M37" s="128">
        <v>9142906</v>
      </c>
      <c r="N37" s="119"/>
    </row>
    <row r="38" spans="1:15" ht="12.75" hidden="1" customHeight="1">
      <c r="A38" s="119" t="s">
        <v>329</v>
      </c>
      <c r="B38" s="119"/>
      <c r="C38" s="131">
        <f>C15 + C22 + C31 + C35 + C37</f>
        <v>36603195</v>
      </c>
      <c r="D38" s="119"/>
      <c r="E38" s="131">
        <f>E15 + E22 + E31 + E35 + E37</f>
        <v>3864897.77</v>
      </c>
      <c r="F38" s="119"/>
      <c r="G38" s="131">
        <f>G15 + G22 + G31 + G35 + G37</f>
        <v>4227475</v>
      </c>
      <c r="H38" s="119"/>
      <c r="I38" s="131">
        <f>I15 + I22 + I31 + I35 + I37</f>
        <v>59978</v>
      </c>
      <c r="J38" s="119"/>
      <c r="K38" s="131">
        <f>K15 + K22 + K31 + K35 + K37</f>
        <v>44755545.770000003</v>
      </c>
      <c r="L38" s="119"/>
      <c r="M38" s="131">
        <f>M15 + M22 + M31 + M35 + M37</f>
        <v>10325293</v>
      </c>
      <c r="N38" s="119"/>
    </row>
    <row r="39" spans="1:15" ht="12.75" customHeight="1">
      <c r="A39" s="119"/>
      <c r="B39" s="119"/>
      <c r="C39" s="119"/>
      <c r="D39" s="119"/>
      <c r="E39" s="119"/>
      <c r="F39" s="119"/>
      <c r="G39" s="119"/>
      <c r="H39" s="119"/>
      <c r="I39" s="119"/>
      <c r="J39" s="119"/>
      <c r="K39" s="119"/>
      <c r="L39" s="119"/>
      <c r="M39" s="119"/>
      <c r="N39" s="119"/>
    </row>
    <row r="40" spans="1:15" ht="12.75" customHeight="1">
      <c r="A40" s="121" t="s">
        <v>330</v>
      </c>
      <c r="B40" s="121"/>
      <c r="C40" s="121"/>
      <c r="D40" s="121"/>
      <c r="E40" s="121"/>
      <c r="F40" s="121"/>
      <c r="G40" s="121"/>
      <c r="H40" s="121"/>
      <c r="I40" s="121"/>
      <c r="J40" s="121"/>
      <c r="K40" s="121"/>
      <c r="L40" s="121"/>
      <c r="M40" s="121"/>
      <c r="N40" s="121"/>
    </row>
    <row r="41" spans="1:15" ht="12.75" customHeight="1">
      <c r="A41" s="122" t="s">
        <v>331</v>
      </c>
      <c r="B41" s="119"/>
      <c r="C41" s="123">
        <f>2636273</f>
        <v>2636273</v>
      </c>
      <c r="D41" s="119"/>
      <c r="E41" s="123">
        <f>285009</f>
        <v>285009</v>
      </c>
      <c r="F41" s="119"/>
      <c r="G41" s="123">
        <f>323505+6671</f>
        <v>330176</v>
      </c>
      <c r="H41" s="119"/>
      <c r="I41" s="123">
        <v>-1102001</v>
      </c>
      <c r="J41" s="119"/>
      <c r="K41" s="123">
        <f>(C41 + E41 + G41) + I41</f>
        <v>2149457</v>
      </c>
      <c r="L41" s="119"/>
      <c r="M41" s="123">
        <v>208559</v>
      </c>
      <c r="N41" s="119"/>
    </row>
    <row r="42" spans="1:15" ht="39" customHeight="1">
      <c r="A42" s="119" t="s">
        <v>332</v>
      </c>
      <c r="B42" s="119"/>
      <c r="C42" s="119"/>
      <c r="D42" s="119"/>
      <c r="E42" s="119"/>
      <c r="F42" s="119"/>
      <c r="G42" s="119"/>
      <c r="H42" s="119"/>
      <c r="I42" s="119"/>
      <c r="J42" s="119"/>
      <c r="K42" s="119"/>
      <c r="L42" s="119"/>
      <c r="M42" s="119"/>
      <c r="N42" s="119"/>
    </row>
    <row r="43" spans="1:15" ht="19.5" hidden="1" customHeight="1">
      <c r="A43" s="127" t="s">
        <v>282</v>
      </c>
      <c r="B43" s="119"/>
      <c r="C43" s="124">
        <f>3272111+1</f>
        <v>3272112</v>
      </c>
      <c r="D43" s="119"/>
      <c r="E43" s="124">
        <v>901424</v>
      </c>
      <c r="F43" s="119"/>
      <c r="G43" s="124">
        <v>261208</v>
      </c>
      <c r="H43" s="119"/>
      <c r="I43" s="124">
        <v>236648</v>
      </c>
      <c r="J43" s="119"/>
      <c r="K43" s="124">
        <f>(C43 + E43 + G43) + I43</f>
        <v>4671392</v>
      </c>
      <c r="L43" s="119"/>
      <c r="M43" s="124">
        <v>2014986</v>
      </c>
      <c r="N43" s="119"/>
    </row>
    <row r="44" spans="1:15" ht="19.5" customHeight="1">
      <c r="A44" s="119" t="s">
        <v>333</v>
      </c>
      <c r="B44" s="119"/>
      <c r="C44" s="119"/>
      <c r="D44" s="119"/>
      <c r="E44" s="119"/>
      <c r="F44" s="119"/>
      <c r="G44" s="119"/>
      <c r="H44" s="119"/>
      <c r="I44" s="119"/>
      <c r="J44" s="119"/>
      <c r="K44" s="119"/>
      <c r="L44" s="119"/>
      <c r="M44" s="119"/>
      <c r="N44" s="119"/>
      <c r="O44" s="115"/>
    </row>
    <row r="45" spans="1:15">
      <c r="A45" s="127" t="s">
        <v>334</v>
      </c>
      <c r="B45" s="119"/>
      <c r="C45" s="124">
        <v>-173348</v>
      </c>
      <c r="D45" s="119"/>
      <c r="E45" s="124">
        <v>-64758</v>
      </c>
      <c r="F45" s="119"/>
      <c r="G45" s="124">
        <v>-6703</v>
      </c>
      <c r="H45" s="119"/>
      <c r="I45" s="124">
        <v>-83131</v>
      </c>
      <c r="J45" s="119"/>
      <c r="K45" s="124">
        <f t="shared" ref="K45:K58" si="2">(C45 + E45 + G45) + I45</f>
        <v>-327940</v>
      </c>
      <c r="L45" s="119"/>
      <c r="M45" s="124">
        <v>49861</v>
      </c>
      <c r="N45" s="119"/>
    </row>
    <row r="46" spans="1:15">
      <c r="A46" s="127" t="s">
        <v>4</v>
      </c>
      <c r="B46" s="119"/>
      <c r="C46" s="124">
        <v>-940341</v>
      </c>
      <c r="D46" s="119"/>
      <c r="E46" s="124">
        <v>-97342</v>
      </c>
      <c r="F46" s="119"/>
      <c r="G46" s="124">
        <v>-76769</v>
      </c>
      <c r="H46" s="119"/>
      <c r="I46" s="124">
        <v>0</v>
      </c>
      <c r="J46" s="119"/>
      <c r="K46" s="124">
        <f t="shared" si="2"/>
        <v>-1114452</v>
      </c>
      <c r="L46" s="119"/>
      <c r="M46" s="124">
        <v>0</v>
      </c>
      <c r="N46" s="119"/>
    </row>
    <row r="47" spans="1:15">
      <c r="A47" s="127" t="s">
        <v>229</v>
      </c>
      <c r="B47" s="119"/>
      <c r="C47" s="124">
        <f>-47905+50000</f>
        <v>2095</v>
      </c>
      <c r="D47" s="119"/>
      <c r="E47" s="124">
        <v>0</v>
      </c>
      <c r="F47" s="119"/>
      <c r="G47" s="124">
        <v>288</v>
      </c>
      <c r="H47" s="119"/>
      <c r="I47" s="124">
        <v>0</v>
      </c>
      <c r="J47" s="119"/>
      <c r="K47" s="124">
        <f t="shared" si="2"/>
        <v>2383</v>
      </c>
      <c r="L47" s="119"/>
      <c r="M47" s="124">
        <v>-13015</v>
      </c>
      <c r="N47" s="119"/>
    </row>
    <row r="48" spans="1:15">
      <c r="A48" s="127" t="s">
        <v>335</v>
      </c>
      <c r="B48" s="119"/>
      <c r="C48" s="124">
        <f>-264110+1</f>
        <v>-264109</v>
      </c>
      <c r="D48" s="119"/>
      <c r="E48" s="124">
        <v>0</v>
      </c>
      <c r="F48" s="119"/>
      <c r="G48" s="124">
        <v>0</v>
      </c>
      <c r="H48" s="119"/>
      <c r="I48" s="124">
        <v>-11201</v>
      </c>
      <c r="J48" s="119"/>
      <c r="K48" s="124">
        <f t="shared" si="2"/>
        <v>-275310</v>
      </c>
      <c r="L48" s="119"/>
      <c r="M48" s="124">
        <v>10229</v>
      </c>
      <c r="N48" s="119"/>
    </row>
    <row r="49" spans="1:14" ht="11.25" customHeight="1">
      <c r="A49" s="127" t="s">
        <v>231</v>
      </c>
      <c r="B49" s="119"/>
      <c r="C49" s="124">
        <v>-462116</v>
      </c>
      <c r="D49" s="119"/>
      <c r="E49" s="124">
        <v>0</v>
      </c>
      <c r="F49" s="119"/>
      <c r="G49" s="124">
        <v>0</v>
      </c>
      <c r="H49" s="119"/>
      <c r="I49" s="124">
        <v>1721</v>
      </c>
      <c r="J49" s="119"/>
      <c r="K49" s="124">
        <f t="shared" si="2"/>
        <v>-460395</v>
      </c>
      <c r="L49" s="119"/>
      <c r="M49" s="124">
        <v>185818</v>
      </c>
      <c r="N49" s="119"/>
    </row>
    <row r="50" spans="1:14">
      <c r="A50" s="127" t="s">
        <v>336</v>
      </c>
      <c r="B50" s="119"/>
      <c r="C50" s="124">
        <v>123723</v>
      </c>
      <c r="D50" s="119"/>
      <c r="E50" s="124">
        <v>33816</v>
      </c>
      <c r="F50" s="119"/>
      <c r="G50" s="124">
        <v>1177</v>
      </c>
      <c r="H50" s="119"/>
      <c r="I50" s="124">
        <v>86282</v>
      </c>
      <c r="J50" s="119"/>
      <c r="K50" s="124">
        <f t="shared" si="2"/>
        <v>244998</v>
      </c>
      <c r="L50" s="119"/>
      <c r="M50" s="124">
        <v>-1916005</v>
      </c>
      <c r="N50" s="119"/>
    </row>
    <row r="51" spans="1:14" ht="14.25" hidden="1" customHeight="1">
      <c r="A51" s="127" t="s">
        <v>337</v>
      </c>
      <c r="B51" s="119"/>
      <c r="C51" s="124">
        <v>-205923</v>
      </c>
      <c r="D51" s="119"/>
      <c r="E51" s="124">
        <f>-18858-1</f>
        <v>-18859</v>
      </c>
      <c r="F51" s="119"/>
      <c r="G51" s="124">
        <v>28142</v>
      </c>
      <c r="H51" s="119"/>
      <c r="I51" s="124">
        <f>-23032</f>
        <v>-23032</v>
      </c>
      <c r="J51" s="119"/>
      <c r="K51" s="124">
        <f t="shared" si="2"/>
        <v>-219672</v>
      </c>
      <c r="L51" s="119" t="s">
        <v>346</v>
      </c>
      <c r="M51" s="124">
        <f>-216904-1</f>
        <v>-216905</v>
      </c>
      <c r="N51" s="119"/>
    </row>
    <row r="52" spans="1:14">
      <c r="A52" s="127" t="s">
        <v>338</v>
      </c>
      <c r="B52" s="119"/>
      <c r="C52" s="124">
        <f>2709+1</f>
        <v>2710</v>
      </c>
      <c r="D52" s="119"/>
      <c r="E52" s="124">
        <v>390</v>
      </c>
      <c r="F52" s="119"/>
      <c r="G52" s="124">
        <v>-35</v>
      </c>
      <c r="H52" s="119"/>
      <c r="I52" s="124">
        <v>955</v>
      </c>
      <c r="J52" s="119"/>
      <c r="K52" s="124">
        <f t="shared" si="2"/>
        <v>4020</v>
      </c>
      <c r="L52" s="119"/>
      <c r="M52" s="124">
        <v>230642</v>
      </c>
      <c r="N52" s="119"/>
    </row>
    <row r="53" spans="1:14">
      <c r="A53" s="127" t="s">
        <v>249</v>
      </c>
      <c r="B53" s="119"/>
      <c r="C53" s="124">
        <v>46427</v>
      </c>
      <c r="D53" s="119"/>
      <c r="E53" s="124">
        <v>0</v>
      </c>
      <c r="F53" s="119"/>
      <c r="G53" s="124">
        <v>0</v>
      </c>
      <c r="H53" s="119"/>
      <c r="I53" s="124">
        <v>10017</v>
      </c>
      <c r="J53" s="119"/>
      <c r="K53" s="124">
        <f t="shared" si="2"/>
        <v>56444</v>
      </c>
      <c r="L53" s="119"/>
      <c r="M53" s="124">
        <v>0</v>
      </c>
      <c r="N53" s="119"/>
    </row>
    <row r="54" spans="1:14">
      <c r="A54" s="127" t="s">
        <v>339</v>
      </c>
      <c r="B54" s="119"/>
      <c r="C54" s="124">
        <v>2365</v>
      </c>
      <c r="D54" s="119"/>
      <c r="E54" s="124">
        <v>4043</v>
      </c>
      <c r="F54" s="119"/>
      <c r="G54" s="124">
        <v>0</v>
      </c>
      <c r="H54" s="119"/>
      <c r="I54" s="124">
        <v>-627</v>
      </c>
      <c r="J54" s="119"/>
      <c r="K54" s="124">
        <f t="shared" si="2"/>
        <v>5781</v>
      </c>
      <c r="L54" s="119"/>
      <c r="M54" s="124">
        <v>381571</v>
      </c>
      <c r="N54" s="119"/>
    </row>
    <row r="55" spans="1:14">
      <c r="A55" s="127" t="s">
        <v>340</v>
      </c>
      <c r="B55" s="119"/>
      <c r="C55" s="124">
        <v>0</v>
      </c>
      <c r="D55" s="119"/>
      <c r="E55" s="124">
        <v>0</v>
      </c>
      <c r="F55" s="119"/>
      <c r="G55" s="124">
        <v>0</v>
      </c>
      <c r="H55" s="119"/>
      <c r="I55" s="124">
        <v>0</v>
      </c>
      <c r="J55" s="119"/>
      <c r="K55" s="124">
        <f t="shared" si="2"/>
        <v>0</v>
      </c>
      <c r="L55" s="119"/>
      <c r="M55" s="124">
        <v>111710</v>
      </c>
      <c r="N55" s="119"/>
    </row>
    <row r="56" spans="1:14">
      <c r="A56" s="127" t="s">
        <v>341</v>
      </c>
      <c r="B56" s="119"/>
      <c r="C56" s="124">
        <v>-268939</v>
      </c>
      <c r="D56" s="119"/>
      <c r="E56" s="124">
        <v>-87516</v>
      </c>
      <c r="F56" s="119"/>
      <c r="G56" s="124">
        <v>6636</v>
      </c>
      <c r="H56" s="119"/>
      <c r="I56" s="124">
        <v>-264989</v>
      </c>
      <c r="J56" s="119"/>
      <c r="K56" s="124">
        <f t="shared" si="2"/>
        <v>-614808</v>
      </c>
      <c r="L56" s="119"/>
      <c r="M56" s="124">
        <v>-685965</v>
      </c>
      <c r="N56" s="119"/>
    </row>
    <row r="57" spans="1:14">
      <c r="A57" s="127" t="s">
        <v>342</v>
      </c>
      <c r="B57" s="119"/>
      <c r="C57" s="124">
        <v>-134673</v>
      </c>
      <c r="D57" s="119"/>
      <c r="E57" s="124">
        <v>-39124</v>
      </c>
      <c r="F57" s="119"/>
      <c r="G57" s="124">
        <v>239</v>
      </c>
      <c r="H57" s="119"/>
      <c r="I57" s="124">
        <v>-106714</v>
      </c>
      <c r="J57" s="119"/>
      <c r="K57" s="124">
        <f t="shared" si="2"/>
        <v>-280272</v>
      </c>
      <c r="L57" s="119"/>
      <c r="M57" s="124">
        <f>-293211+168769-1</f>
        <v>-124443</v>
      </c>
      <c r="N57" s="119"/>
    </row>
    <row r="58" spans="1:14">
      <c r="A58" s="127" t="s">
        <v>343</v>
      </c>
      <c r="B58" s="119"/>
      <c r="C58" s="124">
        <v>0</v>
      </c>
      <c r="D58" s="119"/>
      <c r="E58" s="124">
        <v>0</v>
      </c>
      <c r="F58" s="119"/>
      <c r="G58" s="124">
        <v>0</v>
      </c>
      <c r="H58" s="119"/>
      <c r="I58" s="124">
        <v>0</v>
      </c>
      <c r="J58" s="119"/>
      <c r="K58" s="124">
        <f t="shared" si="2"/>
        <v>0</v>
      </c>
      <c r="L58" s="119"/>
      <c r="M58" s="124">
        <f>2246661</f>
        <v>2246661</v>
      </c>
      <c r="N58" s="119"/>
    </row>
    <row r="59" spans="1:14" ht="15" thickBot="1">
      <c r="A59" s="119" t="s">
        <v>204</v>
      </c>
      <c r="B59" s="119"/>
      <c r="C59" s="131">
        <f>SUM(C41:C58)</f>
        <v>3636256</v>
      </c>
      <c r="D59" s="119"/>
      <c r="E59" s="131">
        <f>SUM(E41:E58)</f>
        <v>917083</v>
      </c>
      <c r="F59" s="119"/>
      <c r="G59" s="131">
        <f>SUM(G41:G58)</f>
        <v>544359</v>
      </c>
      <c r="H59" s="119"/>
      <c r="I59" s="131">
        <f>SUM(I41:I58)</f>
        <v>-1256072</v>
      </c>
      <c r="J59" s="119"/>
      <c r="K59" s="131">
        <f>SUM(K41:K58)</f>
        <v>3841626</v>
      </c>
      <c r="L59" s="119"/>
      <c r="M59" s="131">
        <f>SUM(M41:M58)</f>
        <v>2483704</v>
      </c>
      <c r="N59" s="119"/>
    </row>
    <row r="60" spans="1:14" ht="15" thickTop="1">
      <c r="A60" s="119"/>
      <c r="B60" s="119"/>
      <c r="C60" s="119"/>
      <c r="D60" s="119"/>
      <c r="E60" s="119"/>
      <c r="F60" s="119"/>
      <c r="G60" s="119"/>
      <c r="H60" s="119"/>
      <c r="I60" s="119"/>
      <c r="J60" s="119"/>
      <c r="K60" s="119"/>
      <c r="L60" s="119"/>
      <c r="M60" s="119"/>
      <c r="N60" s="119"/>
    </row>
    <row r="61" spans="1:14" ht="15">
      <c r="A61" s="121" t="s">
        <v>344</v>
      </c>
      <c r="B61" s="121"/>
      <c r="C61" s="121"/>
      <c r="D61" s="121"/>
      <c r="E61" s="121"/>
      <c r="F61" s="121"/>
      <c r="G61" s="121"/>
      <c r="H61" s="121"/>
      <c r="I61" s="121"/>
      <c r="J61" s="121"/>
      <c r="K61" s="121"/>
      <c r="L61" s="121"/>
      <c r="M61" s="121"/>
      <c r="N61" s="121"/>
    </row>
    <row r="62" spans="1:14">
      <c r="A62" s="122" t="s">
        <v>345</v>
      </c>
      <c r="B62" s="119"/>
      <c r="C62" s="123">
        <v>36603195</v>
      </c>
      <c r="D62" s="119"/>
      <c r="E62" s="123">
        <v>3864898</v>
      </c>
      <c r="F62" s="119"/>
      <c r="G62" s="123">
        <v>4227475</v>
      </c>
      <c r="H62" s="119"/>
      <c r="I62" s="123">
        <v>59978</v>
      </c>
      <c r="J62" s="119"/>
      <c r="K62" s="123">
        <f>(C62 + E62 + G62) + I62</f>
        <v>44755546</v>
      </c>
      <c r="L62" s="119"/>
      <c r="M62" s="123">
        <f>10325292+1</f>
        <v>10325293</v>
      </c>
      <c r="N62" s="119"/>
    </row>
    <row r="63" spans="1:14">
      <c r="C63" s="116"/>
      <c r="E63" s="116"/>
      <c r="G63" s="116"/>
      <c r="I63" s="116"/>
      <c r="K63" s="116"/>
    </row>
    <row r="71" spans="3:15" s="113" customFormat="1">
      <c r="C71" s="114"/>
      <c r="E71" s="114"/>
      <c r="F71" s="114"/>
      <c r="G71" s="114"/>
      <c r="H71" s="114"/>
      <c r="I71" s="114"/>
      <c r="N71" s="112"/>
      <c r="O71" s="112"/>
    </row>
  </sheetData>
  <mergeCells count="6">
    <mergeCell ref="A5:N5"/>
    <mergeCell ref="C6:H6"/>
    <mergeCell ref="A1:M1"/>
    <mergeCell ref="A2:M2"/>
    <mergeCell ref="A3:M3"/>
    <mergeCell ref="A4:M4"/>
  </mergeCells>
  <pageMargins left="0.41" right="0.33" top="0.68" bottom="0.61" header="0.49" footer="0.25"/>
  <pageSetup scale="64" orientation="portrait" r:id="rId1"/>
  <headerFooter>
    <firstHeader>&amp;C&amp;"Arial,Bold"&amp;12City of Brooklyn Park, Minnesota
 Statement of Cash Flows
Proprietary Funds
For the Year Ended December 31, 2018</first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72"/>
  <sheetViews>
    <sheetView showGridLines="0" zoomScaleNormal="100" workbookViewId="0">
      <selection activeCell="A30" sqref="A30"/>
    </sheetView>
  </sheetViews>
  <sheetFormatPr defaultColWidth="9.140625" defaultRowHeight="12.75"/>
  <cols>
    <col min="1" max="1" width="43.5703125" style="18" customWidth="1"/>
    <col min="2" max="2" width="13.42578125" style="2" customWidth="1"/>
    <col min="3" max="3" width="1.7109375" style="2" customWidth="1"/>
    <col min="4" max="4" width="13.42578125" style="2" customWidth="1"/>
    <col min="5" max="5" width="1.7109375" style="2" customWidth="1"/>
    <col min="6" max="6" width="13.42578125" style="2" customWidth="1"/>
    <col min="7" max="7" width="1.7109375" style="2" customWidth="1"/>
    <col min="8" max="8" width="13.42578125" style="2" customWidth="1"/>
    <col min="9" max="9" width="1.7109375" style="2" customWidth="1"/>
    <col min="10" max="10" width="13.42578125" style="2" customWidth="1"/>
    <col min="11" max="11" width="1.7109375" style="2" customWidth="1"/>
    <col min="12" max="12" width="13.42578125" style="2" customWidth="1"/>
    <col min="13" max="16384" width="9.140625" style="2"/>
  </cols>
  <sheetData>
    <row r="1" spans="1:12" ht="12.75" customHeight="1">
      <c r="A1" s="144" t="s">
        <v>0</v>
      </c>
      <c r="B1" s="144"/>
      <c r="C1" s="144"/>
      <c r="D1" s="144"/>
      <c r="E1" s="144"/>
      <c r="F1" s="144"/>
      <c r="G1" s="144"/>
      <c r="H1" s="144"/>
      <c r="I1" s="144"/>
      <c r="J1" s="144"/>
      <c r="K1" s="144"/>
      <c r="L1" s="144"/>
    </row>
    <row r="2" spans="1:12" ht="12.75" customHeight="1">
      <c r="A2" s="144" t="s">
        <v>57</v>
      </c>
      <c r="B2" s="144"/>
      <c r="C2" s="144"/>
      <c r="D2" s="144"/>
      <c r="E2" s="144"/>
      <c r="F2" s="144"/>
      <c r="G2" s="144"/>
      <c r="H2" s="144"/>
      <c r="I2" s="144"/>
      <c r="J2" s="144"/>
      <c r="K2" s="144"/>
      <c r="L2" s="144"/>
    </row>
    <row r="3" spans="1:12" ht="12.75" customHeight="1">
      <c r="A3" s="144" t="s">
        <v>23</v>
      </c>
      <c r="B3" s="144"/>
      <c r="C3" s="144"/>
      <c r="D3" s="144"/>
      <c r="E3" s="144"/>
      <c r="F3" s="144"/>
      <c r="G3" s="144"/>
      <c r="H3" s="144"/>
      <c r="I3" s="144"/>
      <c r="J3" s="144"/>
      <c r="K3" s="144"/>
      <c r="L3" s="144"/>
    </row>
    <row r="4" spans="1:12" ht="12.75" customHeight="1">
      <c r="A4" s="144" t="s">
        <v>72</v>
      </c>
      <c r="B4" s="144"/>
      <c r="C4" s="144"/>
      <c r="D4" s="144"/>
      <c r="E4" s="144"/>
      <c r="F4" s="144"/>
      <c r="G4" s="144"/>
      <c r="H4" s="144"/>
      <c r="I4" s="144"/>
      <c r="J4" s="144"/>
      <c r="K4" s="144"/>
      <c r="L4" s="144"/>
    </row>
    <row r="5" spans="1:12" ht="12.75" customHeight="1">
      <c r="A5" s="144"/>
      <c r="B5" s="144"/>
      <c r="C5" s="144"/>
      <c r="D5" s="144"/>
      <c r="E5" s="144"/>
    </row>
    <row r="6" spans="1:12" ht="5.0999999999999996" customHeight="1"/>
    <row r="7" spans="1:12" ht="12.75" customHeight="1">
      <c r="A7" s="21"/>
      <c r="B7" s="12"/>
      <c r="C7" s="12"/>
      <c r="D7" s="12"/>
      <c r="E7" s="12"/>
      <c r="F7" s="12"/>
      <c r="G7" s="12"/>
      <c r="H7" s="12"/>
      <c r="I7" s="12"/>
      <c r="J7" s="12"/>
      <c r="K7" s="12"/>
      <c r="L7" s="13"/>
    </row>
    <row r="8" spans="1:12" ht="12.75" customHeight="1">
      <c r="A8" s="22"/>
      <c r="B8" s="143" t="s">
        <v>56</v>
      </c>
      <c r="C8" s="143"/>
      <c r="D8" s="143"/>
      <c r="E8" s="143"/>
      <c r="F8" s="143"/>
      <c r="G8" s="143"/>
      <c r="H8" s="143"/>
      <c r="I8" s="143"/>
      <c r="J8" s="143"/>
      <c r="L8" s="25"/>
    </row>
    <row r="9" spans="1:12" ht="12.75" customHeight="1">
      <c r="A9" s="23"/>
      <c r="B9" s="6" t="s">
        <v>49</v>
      </c>
      <c r="C9" s="6"/>
      <c r="D9" s="6" t="s">
        <v>51</v>
      </c>
      <c r="E9" s="6"/>
      <c r="F9" s="6" t="s">
        <v>53</v>
      </c>
      <c r="G9" s="6"/>
      <c r="H9" s="6"/>
      <c r="I9" s="6"/>
      <c r="J9" s="6"/>
      <c r="L9" s="25" t="s">
        <v>25</v>
      </c>
    </row>
    <row r="10" spans="1:12" ht="12.75" customHeight="1">
      <c r="A10" s="24"/>
      <c r="B10" s="14" t="s">
        <v>50</v>
      </c>
      <c r="C10" s="14"/>
      <c r="D10" s="14" t="s">
        <v>52</v>
      </c>
      <c r="E10" s="14"/>
      <c r="F10" s="14" t="s">
        <v>54</v>
      </c>
      <c r="G10" s="14"/>
      <c r="H10" s="14" t="s">
        <v>24</v>
      </c>
      <c r="I10" s="14"/>
      <c r="J10" s="14" t="s">
        <v>55</v>
      </c>
      <c r="K10" s="15"/>
      <c r="L10" s="15" t="s">
        <v>26</v>
      </c>
    </row>
    <row r="12" spans="1:12" ht="15">
      <c r="A12" s="58" t="s">
        <v>149</v>
      </c>
      <c r="B12" s="57"/>
      <c r="C12" s="57"/>
      <c r="D12" s="57"/>
      <c r="E12" s="57"/>
      <c r="F12" s="57"/>
      <c r="G12" s="57"/>
      <c r="H12" s="57"/>
      <c r="I12" s="57"/>
      <c r="J12" s="57"/>
      <c r="K12" s="57"/>
      <c r="L12" s="57"/>
    </row>
    <row r="13" spans="1:12" ht="15">
      <c r="A13" s="61" t="s">
        <v>150</v>
      </c>
      <c r="B13" s="62">
        <v>15782742</v>
      </c>
      <c r="C13" s="63"/>
      <c r="D13" s="62">
        <v>1490185</v>
      </c>
      <c r="E13" s="63"/>
      <c r="F13" s="62">
        <v>1355487</v>
      </c>
      <c r="G13" s="64"/>
      <c r="H13" s="62">
        <v>2064514</v>
      </c>
      <c r="I13" s="63"/>
      <c r="J13" s="62">
        <v>20692928</v>
      </c>
      <c r="K13" s="57"/>
      <c r="L13" s="65">
        <v>10355449</v>
      </c>
    </row>
    <row r="14" spans="1:12" ht="15">
      <c r="A14" s="61" t="s">
        <v>151</v>
      </c>
      <c r="B14" s="62">
        <v>85193</v>
      </c>
      <c r="C14" s="63"/>
      <c r="D14" s="62">
        <v>0</v>
      </c>
      <c r="E14" s="63"/>
      <c r="F14" s="62">
        <v>0</v>
      </c>
      <c r="G14" s="64"/>
      <c r="H14" s="62">
        <v>0</v>
      </c>
      <c r="I14" s="63"/>
      <c r="J14" s="62">
        <v>85193</v>
      </c>
      <c r="K14" s="57"/>
      <c r="L14" s="62">
        <v>0</v>
      </c>
    </row>
    <row r="15" spans="1:12" ht="15">
      <c r="A15" s="61" t="s">
        <v>152</v>
      </c>
      <c r="B15" s="62">
        <v>-11279160</v>
      </c>
      <c r="C15" s="63"/>
      <c r="D15" s="62">
        <v>-508080</v>
      </c>
      <c r="E15" s="63"/>
      <c r="F15" s="62">
        <v>-755524</v>
      </c>
      <c r="G15" s="64"/>
      <c r="H15" s="62">
        <v>-771978</v>
      </c>
      <c r="I15" s="63"/>
      <c r="J15" s="62">
        <v>-13314742</v>
      </c>
      <c r="K15" s="57"/>
      <c r="L15" s="62">
        <v>-3763362</v>
      </c>
    </row>
    <row r="16" spans="1:12" ht="15">
      <c r="A16" s="61" t="s">
        <v>153</v>
      </c>
      <c r="B16" s="62">
        <v>-1855446</v>
      </c>
      <c r="C16" s="63"/>
      <c r="D16" s="62">
        <v>-569448</v>
      </c>
      <c r="E16" s="63"/>
      <c r="F16" s="62">
        <v>-120397</v>
      </c>
      <c r="G16" s="64"/>
      <c r="H16" s="62">
        <v>-943564</v>
      </c>
      <c r="I16" s="63"/>
      <c r="J16" s="62">
        <v>-3488855</v>
      </c>
      <c r="K16" s="57"/>
      <c r="L16" s="62">
        <v>-3341201</v>
      </c>
    </row>
    <row r="17" spans="1:12" ht="15">
      <c r="A17" s="61" t="s">
        <v>154</v>
      </c>
      <c r="B17" s="62">
        <v>-377822</v>
      </c>
      <c r="C17" s="63"/>
      <c r="D17" s="62">
        <v>-140165</v>
      </c>
      <c r="E17" s="63"/>
      <c r="F17" s="62">
        <v>-64016</v>
      </c>
      <c r="G17" s="64"/>
      <c r="H17" s="62">
        <v>-49548</v>
      </c>
      <c r="I17" s="63"/>
      <c r="J17" s="62">
        <v>-631551</v>
      </c>
      <c r="K17" s="57"/>
      <c r="L17" s="62">
        <v>-2642496</v>
      </c>
    </row>
    <row r="18" spans="1:12" ht="15">
      <c r="A18" s="56" t="s">
        <v>155</v>
      </c>
      <c r="B18" s="66">
        <v>2355507</v>
      </c>
      <c r="C18" s="63"/>
      <c r="D18" s="66">
        <v>272492</v>
      </c>
      <c r="E18" s="63"/>
      <c r="F18" s="66">
        <v>415550</v>
      </c>
      <c r="G18" s="64"/>
      <c r="H18" s="66">
        <v>299424</v>
      </c>
      <c r="I18" s="63"/>
      <c r="J18" s="66">
        <v>3342973</v>
      </c>
      <c r="K18" s="57"/>
      <c r="L18" s="66">
        <v>608390</v>
      </c>
    </row>
    <row r="19" spans="1:12" ht="15">
      <c r="A19" s="58" t="s">
        <v>156</v>
      </c>
      <c r="B19" s="63"/>
      <c r="C19" s="63"/>
      <c r="D19" s="63"/>
      <c r="E19" s="63"/>
      <c r="F19" s="63"/>
      <c r="G19" s="64"/>
      <c r="H19" s="63"/>
      <c r="I19" s="63"/>
      <c r="J19" s="63"/>
      <c r="K19" s="57"/>
      <c r="L19" s="57"/>
    </row>
    <row r="20" spans="1:12" ht="15">
      <c r="A20" s="61" t="s">
        <v>157</v>
      </c>
      <c r="B20" s="62">
        <v>0</v>
      </c>
      <c r="C20" s="63"/>
      <c r="D20" s="62">
        <v>0</v>
      </c>
      <c r="E20" s="63"/>
      <c r="F20" s="62">
        <v>0</v>
      </c>
      <c r="G20" s="64"/>
      <c r="H20" s="62">
        <v>0</v>
      </c>
      <c r="I20" s="63"/>
      <c r="J20" s="62">
        <v>0</v>
      </c>
      <c r="K20" s="57"/>
      <c r="L20" s="62">
        <v>493647</v>
      </c>
    </row>
    <row r="21" spans="1:12" ht="15">
      <c r="A21" s="61" t="s">
        <v>158</v>
      </c>
      <c r="B21" s="62">
        <v>-87000</v>
      </c>
      <c r="C21" s="63"/>
      <c r="D21" s="62">
        <v>0</v>
      </c>
      <c r="E21" s="63"/>
      <c r="F21" s="62">
        <v>0</v>
      </c>
      <c r="G21" s="64"/>
      <c r="H21" s="62">
        <v>-2000</v>
      </c>
      <c r="I21" s="63"/>
      <c r="J21" s="62">
        <v>-89000</v>
      </c>
      <c r="K21" s="57"/>
      <c r="L21" s="62">
        <v>-1200</v>
      </c>
    </row>
    <row r="22" spans="1:12" ht="15">
      <c r="A22" s="61" t="s">
        <v>159</v>
      </c>
      <c r="B22" s="62">
        <v>217506</v>
      </c>
      <c r="C22" s="63"/>
      <c r="D22" s="62">
        <v>0</v>
      </c>
      <c r="E22" s="63"/>
      <c r="F22" s="62">
        <v>0</v>
      </c>
      <c r="G22" s="64"/>
      <c r="H22" s="62">
        <v>-217506</v>
      </c>
      <c r="I22" s="63"/>
      <c r="J22" s="62">
        <v>0</v>
      </c>
      <c r="K22" s="57"/>
      <c r="L22" s="62">
        <v>0</v>
      </c>
    </row>
    <row r="23" spans="1:12" ht="15">
      <c r="A23" s="61" t="s">
        <v>160</v>
      </c>
      <c r="B23" s="62">
        <v>194637</v>
      </c>
      <c r="C23" s="63"/>
      <c r="D23" s="62">
        <v>529</v>
      </c>
      <c r="E23" s="63"/>
      <c r="F23" s="62">
        <v>170</v>
      </c>
      <c r="G23" s="64"/>
      <c r="H23" s="62">
        <v>1592</v>
      </c>
      <c r="I23" s="63"/>
      <c r="J23" s="62">
        <v>196928</v>
      </c>
      <c r="K23" s="57"/>
      <c r="L23" s="62">
        <v>4228</v>
      </c>
    </row>
    <row r="24" spans="1:12" ht="15">
      <c r="A24" s="67" t="s">
        <v>161</v>
      </c>
      <c r="B24" s="62">
        <v>0</v>
      </c>
      <c r="C24" s="63"/>
      <c r="D24" s="62">
        <v>0</v>
      </c>
      <c r="E24" s="63"/>
      <c r="F24" s="62">
        <v>0</v>
      </c>
      <c r="G24" s="64"/>
      <c r="H24" s="62">
        <v>0</v>
      </c>
      <c r="I24" s="63"/>
      <c r="J24" s="62">
        <v>0</v>
      </c>
      <c r="K24" s="57"/>
      <c r="L24" s="62">
        <v>-1050</v>
      </c>
    </row>
    <row r="25" spans="1:12" ht="15">
      <c r="A25" s="56" t="s">
        <v>162</v>
      </c>
      <c r="B25" s="66">
        <v>325143</v>
      </c>
      <c r="C25" s="63"/>
      <c r="D25" s="66">
        <v>529</v>
      </c>
      <c r="E25" s="63"/>
      <c r="F25" s="66">
        <v>170</v>
      </c>
      <c r="G25" s="64"/>
      <c r="H25" s="66">
        <v>-217914</v>
      </c>
      <c r="I25" s="63"/>
      <c r="J25" s="66">
        <v>107928</v>
      </c>
      <c r="K25" s="57"/>
      <c r="L25" s="66">
        <v>495625</v>
      </c>
    </row>
    <row r="26" spans="1:12" ht="29.25">
      <c r="A26" s="59" t="s">
        <v>163</v>
      </c>
      <c r="B26" s="63"/>
      <c r="C26" s="63"/>
      <c r="D26" s="63"/>
      <c r="E26" s="63"/>
      <c r="F26" s="63"/>
      <c r="G26" s="64"/>
      <c r="H26" s="63"/>
      <c r="I26" s="63"/>
      <c r="J26" s="63"/>
      <c r="K26" s="57"/>
      <c r="L26" s="57"/>
    </row>
    <row r="27" spans="1:12" ht="15">
      <c r="A27" s="61" t="s">
        <v>164</v>
      </c>
      <c r="B27" s="62">
        <v>-373</v>
      </c>
      <c r="C27" s="63"/>
      <c r="D27" s="62">
        <v>0</v>
      </c>
      <c r="E27" s="63"/>
      <c r="F27" s="62">
        <v>0</v>
      </c>
      <c r="G27" s="64"/>
      <c r="H27" s="62">
        <v>0</v>
      </c>
      <c r="I27" s="63"/>
      <c r="J27" s="62">
        <v>-373</v>
      </c>
      <c r="K27" s="57"/>
      <c r="L27" s="62">
        <v>0</v>
      </c>
    </row>
    <row r="28" spans="1:12" ht="15">
      <c r="A28" s="61" t="s">
        <v>165</v>
      </c>
      <c r="B28" s="62">
        <v>175321</v>
      </c>
      <c r="C28" s="63"/>
      <c r="D28" s="62">
        <v>0</v>
      </c>
      <c r="E28" s="63"/>
      <c r="F28" s="62">
        <v>0</v>
      </c>
      <c r="G28" s="64"/>
      <c r="H28" s="62">
        <v>0</v>
      </c>
      <c r="I28" s="63"/>
      <c r="J28" s="62">
        <v>175321</v>
      </c>
      <c r="K28" s="57"/>
      <c r="L28" s="62">
        <v>-56631</v>
      </c>
    </row>
    <row r="29" spans="1:12" ht="15">
      <c r="A29" s="61" t="s">
        <v>166</v>
      </c>
      <c r="B29" s="62">
        <v>-3772</v>
      </c>
      <c r="C29" s="63"/>
      <c r="D29" s="62"/>
      <c r="E29" s="63"/>
      <c r="F29" s="62"/>
      <c r="G29" s="64"/>
      <c r="H29" s="62"/>
      <c r="I29" s="63"/>
      <c r="J29" s="62">
        <v>-3772</v>
      </c>
      <c r="K29" s="57"/>
      <c r="L29" s="62">
        <v>0</v>
      </c>
    </row>
    <row r="30" spans="1:12" ht="15">
      <c r="A30" s="61" t="s">
        <v>167</v>
      </c>
      <c r="B30" s="62">
        <v>-801742</v>
      </c>
      <c r="C30" s="63"/>
      <c r="D30" s="62">
        <v>0</v>
      </c>
      <c r="E30" s="63"/>
      <c r="F30" s="62">
        <v>0</v>
      </c>
      <c r="G30" s="64"/>
      <c r="H30" s="62">
        <v>0</v>
      </c>
      <c r="I30" s="63"/>
      <c r="J30" s="62">
        <v>-801742</v>
      </c>
      <c r="K30" s="57"/>
      <c r="L30" s="62">
        <v>0</v>
      </c>
    </row>
    <row r="31" spans="1:12" ht="15">
      <c r="A31" s="68" t="s">
        <v>168</v>
      </c>
      <c r="B31" s="70">
        <v>15295</v>
      </c>
      <c r="C31" s="69"/>
      <c r="D31" s="70">
        <v>0</v>
      </c>
      <c r="E31" s="69"/>
      <c r="F31" s="70">
        <v>0</v>
      </c>
      <c r="G31" s="69"/>
      <c r="H31" s="70">
        <v>0</v>
      </c>
      <c r="I31" s="69"/>
      <c r="J31" s="70">
        <v>15295</v>
      </c>
      <c r="K31" s="69"/>
      <c r="L31" s="70">
        <v>0</v>
      </c>
    </row>
    <row r="32" spans="1:12" ht="15">
      <c r="A32" s="61" t="s">
        <v>169</v>
      </c>
      <c r="B32" s="62">
        <v>-685930</v>
      </c>
      <c r="C32" s="63"/>
      <c r="D32" s="62">
        <v>0</v>
      </c>
      <c r="E32" s="63"/>
      <c r="F32" s="62">
        <v>0</v>
      </c>
      <c r="G32" s="64"/>
      <c r="H32" s="62">
        <v>0</v>
      </c>
      <c r="I32" s="63"/>
      <c r="J32" s="62">
        <v>-685930</v>
      </c>
      <c r="K32" s="57"/>
      <c r="L32" s="62">
        <v>0</v>
      </c>
    </row>
    <row r="33" spans="1:12" ht="15">
      <c r="A33" s="61" t="s">
        <v>170</v>
      </c>
      <c r="B33" s="62">
        <v>0</v>
      </c>
      <c r="C33" s="63"/>
      <c r="D33" s="62">
        <v>0</v>
      </c>
      <c r="E33" s="63"/>
      <c r="F33" s="62">
        <v>0</v>
      </c>
      <c r="G33" s="64"/>
      <c r="H33" s="62">
        <v>0</v>
      </c>
      <c r="I33" s="63"/>
      <c r="J33" s="62">
        <v>0</v>
      </c>
      <c r="K33" s="57"/>
      <c r="L33" s="62">
        <v>-20574</v>
      </c>
    </row>
    <row r="34" spans="1:12" ht="15">
      <c r="A34" s="61" t="s">
        <v>171</v>
      </c>
      <c r="B34" s="62">
        <v>-1922936</v>
      </c>
      <c r="C34" s="63"/>
      <c r="D34" s="62">
        <v>-101683</v>
      </c>
      <c r="E34" s="63"/>
      <c r="F34" s="62">
        <v>-1</v>
      </c>
      <c r="G34" s="64"/>
      <c r="H34" s="62">
        <v>-84150</v>
      </c>
      <c r="I34" s="63"/>
      <c r="J34" s="62">
        <v>-2108770</v>
      </c>
      <c r="K34" s="57"/>
      <c r="L34" s="62">
        <v>-1802320</v>
      </c>
    </row>
    <row r="35" spans="1:12" ht="15">
      <c r="A35" s="61" t="s">
        <v>172</v>
      </c>
      <c r="B35" s="71">
        <v>0</v>
      </c>
      <c r="C35" s="63"/>
      <c r="D35" s="71">
        <v>0</v>
      </c>
      <c r="E35" s="63"/>
      <c r="F35" s="71">
        <v>0</v>
      </c>
      <c r="G35" s="64"/>
      <c r="H35" s="71">
        <v>0</v>
      </c>
      <c r="I35" s="63"/>
      <c r="J35" s="71">
        <v>0</v>
      </c>
      <c r="K35" s="57"/>
      <c r="L35" s="71">
        <v>47553</v>
      </c>
    </row>
    <row r="36" spans="1:12" ht="15">
      <c r="A36" s="56" t="s">
        <v>173</v>
      </c>
      <c r="B36" s="62"/>
      <c r="C36" s="72"/>
      <c r="D36" s="62"/>
      <c r="E36" s="72"/>
      <c r="F36" s="62"/>
      <c r="G36" s="73"/>
      <c r="H36" s="62"/>
      <c r="I36" s="72"/>
      <c r="J36" s="62"/>
      <c r="K36" s="60"/>
      <c r="L36" s="62"/>
    </row>
    <row r="37" spans="1:12" ht="15">
      <c r="A37" s="61" t="s">
        <v>174</v>
      </c>
      <c r="B37" s="71">
        <v>-3224137</v>
      </c>
      <c r="C37" s="63"/>
      <c r="D37" s="71">
        <v>-101683</v>
      </c>
      <c r="E37" s="63"/>
      <c r="F37" s="71">
        <v>-1</v>
      </c>
      <c r="G37" s="64"/>
      <c r="H37" s="71">
        <v>-84150</v>
      </c>
      <c r="I37" s="63"/>
      <c r="J37" s="71">
        <v>-3409971</v>
      </c>
      <c r="K37" s="57"/>
      <c r="L37" s="71">
        <v>-1831972</v>
      </c>
    </row>
    <row r="38" spans="1:12" ht="15">
      <c r="A38" s="58" t="s">
        <v>175</v>
      </c>
      <c r="B38" s="63"/>
      <c r="C38" s="63"/>
      <c r="D38" s="63"/>
      <c r="E38" s="63"/>
      <c r="F38" s="63"/>
      <c r="G38" s="64"/>
      <c r="H38" s="63"/>
      <c r="I38" s="63"/>
      <c r="J38" s="63"/>
      <c r="K38" s="57"/>
      <c r="L38" s="57"/>
    </row>
    <row r="39" spans="1:12" ht="15">
      <c r="A39" s="61" t="s">
        <v>176</v>
      </c>
      <c r="B39" s="62">
        <v>367998</v>
      </c>
      <c r="C39" s="63"/>
      <c r="D39" s="62">
        <v>21611</v>
      </c>
      <c r="E39" s="63"/>
      <c r="F39" s="62">
        <v>31935</v>
      </c>
      <c r="G39" s="64"/>
      <c r="H39" s="62">
        <v>2640</v>
      </c>
      <c r="I39" s="63"/>
      <c r="J39" s="62">
        <v>424184</v>
      </c>
      <c r="K39" s="57"/>
      <c r="L39" s="62">
        <v>150602</v>
      </c>
    </row>
    <row r="40" spans="1:12" ht="15">
      <c r="A40" s="56" t="s">
        <v>177</v>
      </c>
      <c r="B40" s="66">
        <v>367998</v>
      </c>
      <c r="C40" s="63"/>
      <c r="D40" s="66">
        <v>21611</v>
      </c>
      <c r="E40" s="63"/>
      <c r="F40" s="66">
        <v>31935</v>
      </c>
      <c r="G40" s="64"/>
      <c r="H40" s="66">
        <v>2640</v>
      </c>
      <c r="I40" s="63"/>
      <c r="J40" s="66">
        <v>424184</v>
      </c>
      <c r="K40" s="57"/>
      <c r="L40" s="66">
        <v>150602</v>
      </c>
    </row>
    <row r="41" spans="1:12" ht="15">
      <c r="A41" s="56" t="s">
        <v>178</v>
      </c>
      <c r="B41" s="62">
        <v>-175489</v>
      </c>
      <c r="C41" s="63"/>
      <c r="D41" s="62">
        <v>192949</v>
      </c>
      <c r="E41" s="63"/>
      <c r="F41" s="62">
        <v>447654</v>
      </c>
      <c r="G41" s="64"/>
      <c r="H41" s="62">
        <v>0</v>
      </c>
      <c r="I41" s="63"/>
      <c r="J41" s="62">
        <v>465114</v>
      </c>
      <c r="K41" s="57"/>
      <c r="L41" s="62">
        <v>-577355</v>
      </c>
    </row>
    <row r="42" spans="1:12" ht="15">
      <c r="A42" s="61" t="s">
        <v>179</v>
      </c>
      <c r="B42" s="62">
        <v>34725945</v>
      </c>
      <c r="C42" s="72"/>
      <c r="D42" s="62">
        <v>1973965</v>
      </c>
      <c r="E42" s="72"/>
      <c r="F42" s="62">
        <v>2830411</v>
      </c>
      <c r="G42" s="73"/>
      <c r="H42" s="62">
        <v>0</v>
      </c>
      <c r="I42" s="72"/>
      <c r="J42" s="62">
        <v>39530321</v>
      </c>
      <c r="K42" s="60"/>
      <c r="L42" s="62">
        <v>9972324</v>
      </c>
    </row>
    <row r="43" spans="1:12" ht="15.75" thickBot="1">
      <c r="A43" s="61" t="s">
        <v>180</v>
      </c>
      <c r="B43" s="74">
        <v>34550456</v>
      </c>
      <c r="C43" s="72"/>
      <c r="D43" s="74">
        <v>2166914</v>
      </c>
      <c r="E43" s="72"/>
      <c r="F43" s="74">
        <v>3278065</v>
      </c>
      <c r="G43" s="73"/>
      <c r="H43" s="74">
        <v>0</v>
      </c>
      <c r="I43" s="72"/>
      <c r="J43" s="74">
        <v>39995435</v>
      </c>
      <c r="K43" s="60"/>
      <c r="L43" s="74">
        <v>9394969</v>
      </c>
    </row>
    <row r="44" spans="1:12" ht="15.75" thickTop="1">
      <c r="A44" s="75" t="s">
        <v>181</v>
      </c>
      <c r="B44" s="63"/>
      <c r="C44" s="63"/>
      <c r="D44" s="63"/>
      <c r="E44" s="63"/>
      <c r="F44" s="63"/>
      <c r="G44" s="64"/>
      <c r="H44" s="63"/>
      <c r="I44" s="63"/>
      <c r="J44" s="63"/>
      <c r="K44" s="57"/>
      <c r="L44" s="57"/>
    </row>
    <row r="45" spans="1:12" ht="15">
      <c r="A45" s="75" t="s">
        <v>182</v>
      </c>
      <c r="B45" s="63"/>
      <c r="C45" s="63"/>
      <c r="D45" s="63"/>
      <c r="E45" s="63"/>
      <c r="F45" s="63"/>
      <c r="G45" s="64"/>
      <c r="H45" s="63"/>
      <c r="I45" s="63"/>
      <c r="J45" s="63"/>
      <c r="K45" s="57"/>
      <c r="L45" s="57"/>
    </row>
    <row r="46" spans="1:12" ht="15">
      <c r="A46" s="76" t="s">
        <v>183</v>
      </c>
      <c r="B46" s="62">
        <v>-300761</v>
      </c>
      <c r="C46" s="63"/>
      <c r="D46" s="62">
        <v>-667010</v>
      </c>
      <c r="E46" s="63"/>
      <c r="F46" s="62">
        <v>122956</v>
      </c>
      <c r="G46" s="64"/>
      <c r="H46" s="62">
        <v>-29498</v>
      </c>
      <c r="I46" s="63"/>
      <c r="J46" s="62">
        <v>-874313</v>
      </c>
      <c r="K46" s="77"/>
      <c r="L46" s="78">
        <v>-1814638</v>
      </c>
    </row>
    <row r="47" spans="1:12" ht="15">
      <c r="A47" s="76" t="s">
        <v>184</v>
      </c>
      <c r="B47" s="63"/>
      <c r="C47" s="63"/>
      <c r="D47" s="63"/>
      <c r="E47" s="63"/>
      <c r="F47" s="63"/>
      <c r="G47" s="64"/>
      <c r="H47" s="63"/>
      <c r="I47" s="63"/>
      <c r="J47" s="63"/>
      <c r="K47" s="57"/>
      <c r="L47" s="57"/>
    </row>
    <row r="48" spans="1:12" ht="15">
      <c r="A48" s="76" t="s">
        <v>185</v>
      </c>
      <c r="B48" s="63"/>
      <c r="C48" s="63"/>
      <c r="D48" s="63"/>
      <c r="E48" s="63"/>
      <c r="F48" s="63"/>
      <c r="G48" s="64"/>
      <c r="H48" s="63"/>
      <c r="I48" s="63"/>
      <c r="J48" s="63"/>
      <c r="K48" s="57"/>
      <c r="L48" s="57"/>
    </row>
    <row r="49" spans="1:12" ht="15">
      <c r="A49" s="76" t="s">
        <v>186</v>
      </c>
      <c r="B49" s="62">
        <v>3262185</v>
      </c>
      <c r="C49" s="63"/>
      <c r="D49" s="62">
        <v>925082</v>
      </c>
      <c r="E49" s="63"/>
      <c r="F49" s="62">
        <v>297726</v>
      </c>
      <c r="G49" s="64"/>
      <c r="H49" s="62">
        <v>267104</v>
      </c>
      <c r="I49" s="63"/>
      <c r="J49" s="62">
        <v>4752097</v>
      </c>
      <c r="K49" s="57"/>
      <c r="L49" s="62">
        <v>1882427</v>
      </c>
    </row>
    <row r="50" spans="1:12" ht="15">
      <c r="A50" s="76" t="s">
        <v>187</v>
      </c>
      <c r="B50" s="63"/>
      <c r="C50" s="63"/>
      <c r="D50" s="63"/>
      <c r="E50" s="63"/>
      <c r="F50" s="63"/>
      <c r="G50" s="64"/>
      <c r="H50" s="63"/>
      <c r="I50" s="63"/>
      <c r="J50" s="63"/>
      <c r="K50" s="57"/>
      <c r="L50" s="57"/>
    </row>
    <row r="51" spans="1:12" ht="15">
      <c r="A51" s="76" t="s">
        <v>188</v>
      </c>
      <c r="B51" s="62">
        <v>-145936</v>
      </c>
      <c r="C51" s="63"/>
      <c r="D51" s="62">
        <v>-33105</v>
      </c>
      <c r="E51" s="63"/>
      <c r="F51" s="62">
        <v>-14856</v>
      </c>
      <c r="G51" s="64"/>
      <c r="H51" s="62">
        <v>7265</v>
      </c>
      <c r="I51" s="63"/>
      <c r="J51" s="62">
        <v>-186632</v>
      </c>
      <c r="K51" s="57"/>
      <c r="L51" s="62">
        <v>-14182</v>
      </c>
    </row>
    <row r="52" spans="1:12" ht="15">
      <c r="A52" s="76" t="s">
        <v>189</v>
      </c>
      <c r="B52" s="62">
        <v>104437</v>
      </c>
      <c r="C52" s="63"/>
      <c r="D52" s="62">
        <v>2650</v>
      </c>
      <c r="E52" s="63"/>
      <c r="F52" s="62">
        <v>5074</v>
      </c>
      <c r="G52" s="64"/>
      <c r="H52" s="62">
        <v>0</v>
      </c>
      <c r="I52" s="63"/>
      <c r="J52" s="62">
        <v>112161</v>
      </c>
      <c r="K52" s="57"/>
      <c r="L52" s="62">
        <v>0</v>
      </c>
    </row>
    <row r="53" spans="1:12" ht="15">
      <c r="A53" s="79" t="s">
        <v>190</v>
      </c>
      <c r="B53" s="62">
        <v>85193</v>
      </c>
      <c r="C53" s="63"/>
      <c r="D53" s="62">
        <v>0</v>
      </c>
      <c r="E53" s="63"/>
      <c r="F53" s="62">
        <v>57</v>
      </c>
      <c r="G53" s="64"/>
      <c r="H53" s="62">
        <v>0</v>
      </c>
      <c r="I53" s="63"/>
      <c r="J53" s="62">
        <v>85250</v>
      </c>
      <c r="K53" s="57"/>
      <c r="L53" s="62">
        <v>0</v>
      </c>
    </row>
    <row r="54" spans="1:12" ht="15">
      <c r="A54" s="79" t="s">
        <v>191</v>
      </c>
      <c r="B54" s="62">
        <v>-49610</v>
      </c>
      <c r="C54" s="63"/>
      <c r="D54" s="62">
        <v>0</v>
      </c>
      <c r="E54" s="63"/>
      <c r="F54" s="62">
        <v>0</v>
      </c>
      <c r="G54" s="64"/>
      <c r="H54" s="62">
        <v>4232</v>
      </c>
      <c r="I54" s="63"/>
      <c r="J54" s="62">
        <v>-45378</v>
      </c>
      <c r="K54" s="57"/>
      <c r="L54" s="62">
        <v>-2753</v>
      </c>
    </row>
    <row r="55" spans="1:12" ht="15">
      <c r="A55" s="76" t="s">
        <v>192</v>
      </c>
      <c r="B55" s="62">
        <v>105</v>
      </c>
      <c r="C55" s="63"/>
      <c r="D55" s="62">
        <v>0</v>
      </c>
      <c r="E55" s="63"/>
      <c r="F55" s="62">
        <v>0</v>
      </c>
      <c r="G55" s="64"/>
      <c r="H55" s="62">
        <v>1396</v>
      </c>
      <c r="I55" s="63"/>
      <c r="J55" s="62">
        <v>1501</v>
      </c>
      <c r="K55" s="57"/>
      <c r="L55" s="62">
        <v>-84936</v>
      </c>
    </row>
    <row r="56" spans="1:12" ht="15">
      <c r="A56" s="76" t="s">
        <v>193</v>
      </c>
      <c r="B56" s="62">
        <v>237656</v>
      </c>
      <c r="C56" s="63"/>
      <c r="D56" s="62">
        <v>32658</v>
      </c>
      <c r="E56" s="63"/>
      <c r="F56" s="62">
        <v>14813</v>
      </c>
      <c r="G56" s="64"/>
      <c r="H56" s="62">
        <v>88130</v>
      </c>
      <c r="I56" s="63"/>
      <c r="J56" s="62">
        <v>373257</v>
      </c>
      <c r="K56" s="57"/>
      <c r="L56" s="62">
        <v>225120</v>
      </c>
    </row>
    <row r="57" spans="1:12" ht="15">
      <c r="A57" s="76" t="s">
        <v>194</v>
      </c>
      <c r="B57" s="62"/>
      <c r="C57" s="63"/>
      <c r="D57" s="62"/>
      <c r="E57" s="63"/>
      <c r="F57" s="62"/>
      <c r="G57" s="64"/>
      <c r="H57" s="62"/>
      <c r="I57" s="63"/>
      <c r="J57" s="62"/>
      <c r="K57" s="57"/>
      <c r="L57" s="57"/>
    </row>
    <row r="58" spans="1:12" ht="15">
      <c r="A58" s="76" t="s">
        <v>195</v>
      </c>
      <c r="B58" s="62">
        <v>167111</v>
      </c>
      <c r="C58" s="63"/>
      <c r="D58" s="62">
        <v>30416</v>
      </c>
      <c r="E58" s="63"/>
      <c r="F58" s="62">
        <v>7284</v>
      </c>
      <c r="G58" s="64"/>
      <c r="H58" s="62">
        <v>-20896</v>
      </c>
      <c r="I58" s="63"/>
      <c r="J58" s="62">
        <v>183915</v>
      </c>
      <c r="K58" s="57"/>
      <c r="L58" s="62">
        <v>246002</v>
      </c>
    </row>
    <row r="59" spans="1:12" ht="15">
      <c r="A59" s="76" t="s">
        <v>196</v>
      </c>
      <c r="B59" s="62">
        <v>8888</v>
      </c>
      <c r="C59" s="63"/>
      <c r="D59" s="62">
        <v>1410</v>
      </c>
      <c r="E59" s="63"/>
      <c r="F59" s="62">
        <v>424</v>
      </c>
      <c r="G59" s="64"/>
      <c r="H59" s="62">
        <v>-324</v>
      </c>
      <c r="I59" s="63"/>
      <c r="J59" s="62">
        <v>10398</v>
      </c>
      <c r="K59" s="57"/>
      <c r="L59" s="62">
        <v>-238046</v>
      </c>
    </row>
    <row r="60" spans="1:12" ht="15">
      <c r="A60" s="79" t="s">
        <v>197</v>
      </c>
      <c r="B60" s="62">
        <v>-1500</v>
      </c>
      <c r="C60" s="63"/>
      <c r="D60" s="62">
        <v>0</v>
      </c>
      <c r="E60" s="63"/>
      <c r="F60" s="62">
        <v>0</v>
      </c>
      <c r="G60" s="64"/>
      <c r="H60" s="62">
        <v>0</v>
      </c>
      <c r="I60" s="63"/>
      <c r="J60" s="62">
        <v>-1500</v>
      </c>
      <c r="K60" s="57"/>
      <c r="L60" s="62">
        <v>0</v>
      </c>
    </row>
    <row r="61" spans="1:12" ht="15">
      <c r="A61" s="79" t="s">
        <v>198</v>
      </c>
      <c r="B61" s="62">
        <v>-841746</v>
      </c>
      <c r="C61" s="63"/>
      <c r="D61" s="62">
        <v>0</v>
      </c>
      <c r="E61" s="63"/>
      <c r="F61" s="62">
        <v>0</v>
      </c>
      <c r="G61" s="64"/>
      <c r="H61" s="62">
        <v>343</v>
      </c>
      <c r="I61" s="63"/>
      <c r="J61" s="62">
        <v>-841403</v>
      </c>
      <c r="K61" s="57"/>
      <c r="L61" s="62">
        <v>-29646</v>
      </c>
    </row>
    <row r="62" spans="1:12" ht="15">
      <c r="A62" s="79" t="s">
        <v>199</v>
      </c>
      <c r="B62" s="62">
        <v>0</v>
      </c>
      <c r="C62" s="63"/>
      <c r="D62" s="62">
        <v>0</v>
      </c>
      <c r="E62" s="63"/>
      <c r="F62" s="62">
        <v>0</v>
      </c>
      <c r="G62" s="64"/>
      <c r="H62" s="62">
        <v>13449</v>
      </c>
      <c r="I62" s="63"/>
      <c r="J62" s="62">
        <v>13449</v>
      </c>
      <c r="K62" s="57"/>
      <c r="L62" s="62">
        <v>169887</v>
      </c>
    </row>
    <row r="63" spans="1:12" ht="15">
      <c r="A63" s="79" t="s">
        <v>200</v>
      </c>
      <c r="B63" s="62">
        <v>-239274</v>
      </c>
      <c r="C63" s="63"/>
      <c r="D63" s="62">
        <v>-30199</v>
      </c>
      <c r="E63" s="63"/>
      <c r="F63" s="62">
        <v>-20035</v>
      </c>
      <c r="G63" s="64"/>
      <c r="H63" s="62">
        <v>-66665</v>
      </c>
      <c r="I63" s="63"/>
      <c r="J63" s="62">
        <v>-356173</v>
      </c>
      <c r="K63" s="57"/>
      <c r="L63" s="62">
        <v>-155823</v>
      </c>
    </row>
    <row r="64" spans="1:12" ht="15">
      <c r="A64" s="79" t="s">
        <v>201</v>
      </c>
      <c r="B64" s="62">
        <v>68759</v>
      </c>
      <c r="C64" s="63"/>
      <c r="D64" s="62">
        <v>10590</v>
      </c>
      <c r="E64" s="63"/>
      <c r="F64" s="62">
        <v>2107</v>
      </c>
      <c r="G64" s="64"/>
      <c r="H64" s="62">
        <v>34888</v>
      </c>
      <c r="I64" s="63"/>
      <c r="J64" s="62">
        <v>116344</v>
      </c>
      <c r="K64" s="57"/>
      <c r="L64" s="62">
        <v>95273</v>
      </c>
    </row>
    <row r="65" spans="1:12" ht="15">
      <c r="A65" s="79" t="s">
        <v>202</v>
      </c>
      <c r="B65" s="62">
        <v>0</v>
      </c>
      <c r="C65" s="63"/>
      <c r="D65" s="62">
        <v>0</v>
      </c>
      <c r="E65" s="63"/>
      <c r="F65" s="62">
        <v>0</v>
      </c>
      <c r="G65" s="64"/>
      <c r="H65" s="62">
        <v>0</v>
      </c>
      <c r="I65" s="63"/>
      <c r="J65" s="62">
        <v>0</v>
      </c>
      <c r="K65" s="57"/>
      <c r="L65" s="62">
        <v>329705</v>
      </c>
    </row>
    <row r="66" spans="1:12" ht="15">
      <c r="A66" s="76" t="s">
        <v>203</v>
      </c>
      <c r="B66" s="66">
        <v>2656268</v>
      </c>
      <c r="C66" s="63"/>
      <c r="D66" s="66">
        <v>939502</v>
      </c>
      <c r="E66" s="63"/>
      <c r="F66" s="66">
        <v>292594</v>
      </c>
      <c r="G66" s="64"/>
      <c r="H66" s="66">
        <v>328922</v>
      </c>
      <c r="I66" s="63"/>
      <c r="J66" s="66">
        <v>4217286</v>
      </c>
      <c r="K66" s="57"/>
      <c r="L66" s="66">
        <v>2423028</v>
      </c>
    </row>
    <row r="67" spans="1:12" ht="15.75" thickBot="1">
      <c r="A67" s="76" t="s">
        <v>204</v>
      </c>
      <c r="B67" s="80">
        <v>2355507</v>
      </c>
      <c r="C67" s="63"/>
      <c r="D67" s="80">
        <v>272492</v>
      </c>
      <c r="E67" s="63"/>
      <c r="F67" s="80">
        <v>415550</v>
      </c>
      <c r="G67" s="64"/>
      <c r="H67" s="80">
        <v>299424</v>
      </c>
      <c r="I67" s="63"/>
      <c r="J67" s="80">
        <v>3342973</v>
      </c>
      <c r="K67" s="57"/>
      <c r="L67" s="81">
        <v>608390</v>
      </c>
    </row>
    <row r="68" spans="1:12" ht="15.75" thickTop="1">
      <c r="A68" s="76"/>
      <c r="B68" s="63"/>
      <c r="C68" s="63"/>
      <c r="D68" s="63"/>
      <c r="E68" s="63"/>
      <c r="F68" s="63"/>
      <c r="G68" s="64"/>
      <c r="H68" s="63"/>
      <c r="I68" s="63"/>
      <c r="J68" s="63"/>
      <c r="K68" s="57"/>
      <c r="L68" s="57"/>
    </row>
    <row r="69" spans="1:12" ht="15">
      <c r="A69" s="75" t="s">
        <v>205</v>
      </c>
      <c r="B69" s="63"/>
      <c r="C69" s="63"/>
      <c r="D69" s="63"/>
      <c r="E69" s="63"/>
      <c r="F69" s="63"/>
      <c r="G69" s="64"/>
      <c r="H69" s="63"/>
      <c r="I69" s="63"/>
      <c r="J69" s="63"/>
      <c r="K69" s="57"/>
      <c r="L69" s="57"/>
    </row>
    <row r="70" spans="1:12" ht="15">
      <c r="A70" s="82" t="s">
        <v>206</v>
      </c>
      <c r="B70" s="63"/>
      <c r="C70" s="63"/>
      <c r="D70" s="63">
        <v>0</v>
      </c>
      <c r="E70" s="63"/>
      <c r="F70" s="63">
        <v>0</v>
      </c>
      <c r="G70" s="64"/>
      <c r="H70" s="63">
        <v>0</v>
      </c>
      <c r="I70" s="63"/>
      <c r="J70" s="63">
        <v>0</v>
      </c>
      <c r="K70" s="83"/>
      <c r="L70" s="84">
        <v>47553</v>
      </c>
    </row>
    <row r="71" spans="1:12" ht="15">
      <c r="A71" s="76" t="s">
        <v>207</v>
      </c>
      <c r="B71" s="63">
        <v>-167314</v>
      </c>
      <c r="C71" s="63"/>
      <c r="D71" s="63">
        <v>-10577</v>
      </c>
      <c r="E71" s="63"/>
      <c r="F71" s="63">
        <v>-13530</v>
      </c>
      <c r="G71" s="64"/>
      <c r="H71" s="63">
        <v>-1261</v>
      </c>
      <c r="I71" s="63"/>
      <c r="J71" s="63">
        <v>-192682</v>
      </c>
      <c r="K71" s="83"/>
      <c r="L71" s="85">
        <v>-38571</v>
      </c>
    </row>
    <row r="72" spans="1:12" ht="15">
      <c r="A72" s="76" t="s">
        <v>208</v>
      </c>
      <c r="B72" s="63">
        <v>0</v>
      </c>
      <c r="C72" s="63"/>
      <c r="D72" s="63">
        <v>0</v>
      </c>
      <c r="E72" s="63"/>
      <c r="F72" s="63">
        <v>0</v>
      </c>
      <c r="G72" s="64"/>
      <c r="H72" s="63">
        <v>13085.18</v>
      </c>
      <c r="I72" s="63"/>
      <c r="J72" s="63">
        <v>13085.18</v>
      </c>
      <c r="K72" s="83"/>
      <c r="L72" s="83">
        <v>0</v>
      </c>
    </row>
  </sheetData>
  <mergeCells count="6">
    <mergeCell ref="B8:J8"/>
    <mergeCell ref="A1:L1"/>
    <mergeCell ref="A2:L2"/>
    <mergeCell ref="A3:L3"/>
    <mergeCell ref="A4:L4"/>
    <mergeCell ref="A5:E5"/>
  </mergeCells>
  <phoneticPr fontId="6" type="noConversion"/>
  <pageMargins left="0.5" right="0.5" top="0.5" bottom="0.5" header="0.5" footer="0.5"/>
  <pageSetup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Summary Financial Report</vt:lpstr>
      <vt:lpstr>2019 Statement of Net Position</vt:lpstr>
      <vt:lpstr>2017 Statement of Net Position</vt:lpstr>
      <vt:lpstr>2019 Statement of Revenues</vt:lpstr>
      <vt:lpstr>2017 Statement of Revenues...</vt:lpstr>
      <vt:lpstr>2019 Statement of Cash Flows</vt:lpstr>
      <vt:lpstr>2017 Statement of Cash Flows</vt:lpstr>
      <vt:lpstr>'2017 Statement of Cash Flows'!Print_Area</vt:lpstr>
      <vt:lpstr>'2019 Statement of Cash Flows'!Print_Area</vt:lpstr>
      <vt:lpstr>'Summary Financial Report'!Print_Area</vt:lpstr>
      <vt:lpstr>'2019 Statement of Cash Flows'!Print_Titles</vt:lpstr>
      <vt:lpstr>'2019 Statement of Net Position'!Print_Titles</vt:lpstr>
      <vt:lpstr>'2019 Statement of Revenues'!Print_Titles</vt:lpstr>
    </vt:vector>
  </TitlesOfParts>
  <Company>&lt;City of Brooklyn Park&gt;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marilyn O'neil</dc:creator>
  <cp:lastModifiedBy>Jeanette Boit-Kania</cp:lastModifiedBy>
  <cp:lastPrinted>2020-06-23T14:19:50Z</cp:lastPrinted>
  <dcterms:created xsi:type="dcterms:W3CDTF">2005-05-05T15:25:32Z</dcterms:created>
  <dcterms:modified xsi:type="dcterms:W3CDTF">2020-06-25T21:36:44Z</dcterms:modified>
</cp:coreProperties>
</file>